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700" windowHeight="6900"/>
  </bookViews>
  <sheets>
    <sheet name="20-100" sheetId="6" r:id="rId1"/>
  </sheets>
  <definedNames>
    <definedName name="_xlnm._FilterDatabase" localSheetId="0" hidden="1">'20-100'!$A$1:$O$2</definedName>
    <definedName name="_xlnm.Print_Area" localSheetId="0">'20-100'!$A$1:$O$2</definedName>
  </definedNames>
  <calcPr calcId="144525" concurrentCalc="0"/>
</workbook>
</file>

<file path=xl/sharedStrings.xml><?xml version="1.0" encoding="utf-8"?>
<sst xmlns="http://schemas.openxmlformats.org/spreadsheetml/2006/main" count="53" uniqueCount="50">
  <si>
    <t>附表3：</t>
  </si>
  <si>
    <t>中山市维保单位（维保数20-100台）质量与安全信用评价评分表</t>
  </si>
  <si>
    <t>序号</t>
  </si>
  <si>
    <t>维保单位名称</t>
  </si>
  <si>
    <t>资源条件情况（得分）</t>
  </si>
  <si>
    <t>维保量（台）</t>
  </si>
  <si>
    <t>投保量（台）</t>
  </si>
  <si>
    <t>投保率</t>
  </si>
  <si>
    <t>评分</t>
  </si>
  <si>
    <t>检验工作配合程度 （得分）</t>
  </si>
  <si>
    <t>一次检验合格率</t>
  </si>
  <si>
    <t>申报检验及时率</t>
  </si>
  <si>
    <t>发生故障（事故）救援及时率   （得分）</t>
  </si>
  <si>
    <t>行政处罚次数（得分）</t>
  </si>
  <si>
    <t>投诉量(台）</t>
  </si>
  <si>
    <t>企业信用情况（得分）</t>
  </si>
  <si>
    <t>用户满意度 （得分）</t>
  </si>
  <si>
    <t>综合得分</t>
  </si>
  <si>
    <t>广东林元电梯有限公司</t>
  </si>
  <si>
    <t>广东凯兴达建筑科技有限公司</t>
  </si>
  <si>
    <t>佛山亚太通尼电梯安装工程有限公司</t>
  </si>
  <si>
    <t>佛山市顺德区广顺电梯有限公司</t>
  </si>
  <si>
    <t>广东富士电梯有限公司</t>
  </si>
  <si>
    <t>中山市创腾实业科技有限公司</t>
  </si>
  <si>
    <t>江门市发安电梯工程有限公司</t>
  </si>
  <si>
    <t>广州三洋利达电梯工程有限公司</t>
  </si>
  <si>
    <t>佛山市顺德区劲达电梯有限公司</t>
  </si>
  <si>
    <t>东震（中山）电梯机电工程有限公司</t>
  </si>
  <si>
    <t>珠海市宏利电梯有限公司</t>
  </si>
  <si>
    <t>广东志成电梯有限公司</t>
  </si>
  <si>
    <t>深圳市东信电梯有限公司</t>
  </si>
  <si>
    <t>浙江万御电梯有限公司深圳分公司</t>
  </si>
  <si>
    <t>中山军安机电工程有限公司</t>
  </si>
  <si>
    <t>广东恒达电梯机电设备有限公司</t>
  </si>
  <si>
    <t>华信精工电梯（佛山）有限公司</t>
  </si>
  <si>
    <t>中山耀菱电梯工程有限公司</t>
  </si>
  <si>
    <t>珠海市敏安机电设备安装有限公司</t>
  </si>
  <si>
    <t>广东中进机电工程有限公司</t>
  </si>
  <si>
    <t>广东广兴电梯设备工程有限公司</t>
  </si>
  <si>
    <t>深圳市富盈电梯有限公司</t>
  </si>
  <si>
    <t>广州西奥电梯安装工程有限公司</t>
  </si>
  <si>
    <t>佛山博菱机电设备有限公司</t>
  </si>
  <si>
    <t>珠海巨人电梯有限公司</t>
  </si>
  <si>
    <t>广东省强盛电梯有限公司</t>
  </si>
  <si>
    <t>华升富士达电梯有限公司广州分公司</t>
  </si>
  <si>
    <t>广东珠江中富电梯有限公司</t>
  </si>
  <si>
    <t>广东易安电梯建设工程有限公司</t>
  </si>
  <si>
    <t>广东昇朗机电设备有限公司</t>
  </si>
  <si>
    <t>总数</t>
  </si>
  <si>
    <t>平均数</t>
  </si>
</sst>
</file>

<file path=xl/styles.xml><?xml version="1.0" encoding="utf-8"?>
<styleSheet xmlns="http://schemas.openxmlformats.org/spreadsheetml/2006/main">
  <numFmts count="7">
    <numFmt numFmtId="176" formatCode="0.0%"/>
    <numFmt numFmtId="41" formatCode="_ * #,##0_ ;_ * \-#,##0_ ;_ * &quot;-&quot;_ ;_ @_ "/>
    <numFmt numFmtId="177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0.0_ "/>
  </numFmts>
  <fonts count="30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20"/>
      <color indexed="8"/>
      <name val="黑体"/>
      <charset val="134"/>
    </font>
    <font>
      <b/>
      <sz val="12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黑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u/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50">
    <xf numFmtId="0" fontId="0" fillId="0" borderId="0">
      <alignment vertical="center"/>
    </xf>
    <xf numFmtId="0" fontId="15" fillId="23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20" borderId="12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1" fillId="9" borderId="10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1" borderId="13" applyNumberFormat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9" fillId="21" borderId="10" applyNumberFormat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0" fillId="7" borderId="7" applyNumberFormat="false" applyFont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" fillId="0" borderId="9" applyNumberFormat="false" applyFill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54">
    <xf numFmtId="0" fontId="0" fillId="0" borderId="0" xfId="0">
      <alignment vertical="center"/>
    </xf>
    <xf numFmtId="0" fontId="1" fillId="2" borderId="0" xfId="0" applyFont="true" applyFill="true" applyAlignment="true">
      <alignment vertical="center" wrapText="true"/>
    </xf>
    <xf numFmtId="0" fontId="0" fillId="2" borderId="0" xfId="0" applyFont="true" applyFill="true" applyAlignment="true">
      <alignment horizontal="center" vertical="center"/>
    </xf>
    <xf numFmtId="0" fontId="0" fillId="2" borderId="0" xfId="0" applyFont="true" applyFill="true" applyAlignment="true">
      <alignment vertical="center" wrapText="true"/>
    </xf>
    <xf numFmtId="0" fontId="0" fillId="2" borderId="0" xfId="0" applyFont="true" applyFill="true">
      <alignment vertical="center"/>
    </xf>
    <xf numFmtId="10" fontId="0" fillId="2" borderId="0" xfId="0" applyNumberFormat="true" applyFont="true" applyFill="true">
      <alignment vertical="center"/>
    </xf>
    <xf numFmtId="0" fontId="0" fillId="2" borderId="0" xfId="0" applyNumberFormat="true" applyFont="true" applyFill="true">
      <alignment vertical="center"/>
    </xf>
    <xf numFmtId="177" fontId="0" fillId="2" borderId="0" xfId="0" applyNumberFormat="true" applyFont="true" applyFill="true">
      <alignment vertical="center"/>
    </xf>
    <xf numFmtId="0" fontId="2" fillId="2" borderId="0" xfId="0" applyFont="true" applyFill="true" applyAlignment="true">
      <alignment horizontal="left" vertical="center"/>
    </xf>
    <xf numFmtId="0" fontId="3" fillId="2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7" fillId="0" borderId="1" xfId="43" applyFont="true" applyFill="true" applyBorder="true" applyAlignment="true">
      <alignment horizontal="left" vertical="center" wrapText="true"/>
    </xf>
    <xf numFmtId="0" fontId="0" fillId="0" borderId="1" xfId="43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vertical="center"/>
    </xf>
    <xf numFmtId="0" fontId="8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 applyProtection="true">
      <alignment horizontal="left" vertical="center" wrapText="true"/>
    </xf>
    <xf numFmtId="0" fontId="7" fillId="0" borderId="1" xfId="43" applyFont="true" applyFill="true" applyBorder="true" applyAlignment="true">
      <alignment horizontal="center" vertical="center" wrapText="true"/>
    </xf>
    <xf numFmtId="0" fontId="9" fillId="0" borderId="1" xfId="43" applyFont="true" applyFill="true" applyBorder="true" applyAlignment="true">
      <alignment horizontal="left" vertical="center" wrapText="true"/>
    </xf>
    <xf numFmtId="0" fontId="10" fillId="0" borderId="1" xfId="43" applyFont="true" applyFill="true" applyBorder="true" applyAlignment="true">
      <alignment horizontal="center" vertical="center" wrapText="true"/>
    </xf>
    <xf numFmtId="178" fontId="10" fillId="0" borderId="1" xfId="43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10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43" applyNumberFormat="true" applyFont="true" applyFill="true" applyBorder="true" applyAlignment="true">
      <alignment horizontal="center" vertical="center" wrapText="true"/>
    </xf>
    <xf numFmtId="10" fontId="6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left" vertical="center" wrapText="true"/>
    </xf>
    <xf numFmtId="0" fontId="10" fillId="0" borderId="1" xfId="43" applyNumberFormat="true" applyFont="true" applyFill="true" applyBorder="true" applyAlignment="true">
      <alignment horizontal="center" vertical="center" wrapText="true"/>
    </xf>
    <xf numFmtId="176" fontId="10" fillId="0" borderId="1" xfId="43" applyNumberFormat="true" applyFont="true" applyFill="true" applyBorder="true" applyAlignment="true">
      <alignment horizontal="center" vertical="center" wrapText="true"/>
    </xf>
    <xf numFmtId="177" fontId="10" fillId="0" borderId="1" xfId="43" applyNumberFormat="true" applyFont="true" applyFill="true" applyBorder="true" applyAlignment="true">
      <alignment horizontal="center" vertical="center" wrapText="true"/>
    </xf>
    <xf numFmtId="176" fontId="6" fillId="0" borderId="3" xfId="0" applyNumberFormat="true" applyFont="true" applyFill="true" applyBorder="true" applyAlignment="true">
      <alignment horizontal="center" vertical="center" wrapText="true"/>
    </xf>
    <xf numFmtId="176" fontId="6" fillId="0" borderId="4" xfId="0" applyNumberFormat="true" applyFont="true" applyFill="true" applyBorder="true" applyAlignment="true">
      <alignment horizontal="center" vertical="center" wrapText="true"/>
    </xf>
    <xf numFmtId="176" fontId="6" fillId="0" borderId="3" xfId="36" applyNumberFormat="true" applyFont="true" applyFill="true" applyBorder="true" applyAlignment="true" applyProtection="true">
      <alignment horizontal="center" vertical="center" wrapText="true"/>
    </xf>
    <xf numFmtId="176" fontId="0" fillId="0" borderId="3" xfId="43" applyNumberFormat="true" applyFont="true" applyFill="true" applyBorder="true" applyAlignment="true">
      <alignment horizontal="center" vertical="center" wrapText="true"/>
    </xf>
    <xf numFmtId="176" fontId="10" fillId="0" borderId="3" xfId="43" applyNumberFormat="true" applyFont="true" applyFill="true" applyBorder="true" applyAlignment="true">
      <alignment horizontal="center" vertical="center" wrapText="true"/>
    </xf>
    <xf numFmtId="0" fontId="0" fillId="0" borderId="1" xfId="43" applyFont="true" applyFill="true" applyBorder="true" applyAlignment="true">
      <alignment horizontal="center" wrapText="true"/>
    </xf>
    <xf numFmtId="0" fontId="0" fillId="0" borderId="1" xfId="43" applyNumberFormat="true" applyFont="true" applyFill="true" applyBorder="true" applyAlignment="true">
      <alignment horizont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0" fillId="0" borderId="1" xfId="43" applyFont="true" applyFill="true" applyBorder="true" applyAlignment="true">
      <alignment horizontal="center" wrapText="true"/>
    </xf>
    <xf numFmtId="0" fontId="10" fillId="0" borderId="5" xfId="43" applyFont="true" applyFill="true" applyBorder="true" applyAlignment="true">
      <alignment horizontal="center" vertical="center" wrapText="true"/>
    </xf>
    <xf numFmtId="178" fontId="10" fillId="0" borderId="5" xfId="43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5B9BD5"/>
      <color rgb="00FFFFFF"/>
      <color rgb="00ED7D31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tabSelected="1" zoomScale="87" zoomScaleNormal="87" workbookViewId="0">
      <selection activeCell="I13" sqref="I13"/>
    </sheetView>
  </sheetViews>
  <sheetFormatPr defaultColWidth="9" defaultRowHeight="14.25"/>
  <cols>
    <col min="1" max="1" width="6" style="2" customWidth="true"/>
    <col min="2" max="2" width="26.6333333333333" style="3" customWidth="true"/>
    <col min="3" max="4" width="8.09166666666667" style="4" customWidth="true"/>
    <col min="5" max="5" width="7.36666666666667" style="5" customWidth="true"/>
    <col min="6" max="6" width="9.625" style="6" customWidth="true"/>
    <col min="7" max="7" width="7.725" style="5" customWidth="true"/>
    <col min="8" max="8" width="9" style="6" customWidth="true"/>
    <col min="9" max="9" width="10.25" style="7" customWidth="true"/>
    <col min="10" max="10" width="6.36666666666667" style="4" customWidth="true"/>
    <col min="11" max="11" width="7.36666666666667" style="2" customWidth="true"/>
    <col min="12" max="12" width="12" style="4" customWidth="true"/>
    <col min="13" max="13" width="12" style="2" customWidth="true"/>
    <col min="14" max="14" width="14.25" style="2" customWidth="true"/>
    <col min="15" max="15" width="15.75" style="4" customWidth="true"/>
    <col min="16" max="16" width="14.125" style="4"/>
    <col min="17" max="16384" width="9" style="4"/>
  </cols>
  <sheetData>
    <row r="1" ht="18.75" customHeight="true" spans="1:2">
      <c r="A1" s="8" t="s">
        <v>0</v>
      </c>
      <c r="B1" s="8"/>
    </row>
    <row r="2" s="1" customFormat="true" ht="22.5" customHeight="true" spans="1:19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ht="78.75" spans="1:1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29" t="s">
        <v>7</v>
      </c>
      <c r="G3" s="29" t="s">
        <v>8</v>
      </c>
      <c r="H3" s="30" t="s">
        <v>9</v>
      </c>
      <c r="I3" s="29" t="s">
        <v>10</v>
      </c>
      <c r="J3" s="30" t="s">
        <v>8</v>
      </c>
      <c r="K3" s="29" t="s">
        <v>11</v>
      </c>
      <c r="L3" s="10" t="s">
        <v>8</v>
      </c>
      <c r="M3" s="10" t="s">
        <v>12</v>
      </c>
      <c r="N3" s="10" t="s">
        <v>13</v>
      </c>
      <c r="O3" s="10" t="s">
        <v>14</v>
      </c>
      <c r="P3" s="10" t="s">
        <v>8</v>
      </c>
      <c r="Q3" s="52" t="s">
        <v>15</v>
      </c>
      <c r="R3" s="52" t="s">
        <v>16</v>
      </c>
      <c r="S3" s="10" t="s">
        <v>17</v>
      </c>
    </row>
    <row r="4" ht="20" customHeight="true" spans="1:19">
      <c r="A4" s="11">
        <v>1</v>
      </c>
      <c r="B4" s="12" t="s">
        <v>18</v>
      </c>
      <c r="C4" s="13">
        <v>5</v>
      </c>
      <c r="D4" s="14">
        <v>96</v>
      </c>
      <c r="E4" s="14">
        <v>96</v>
      </c>
      <c r="F4" s="31">
        <f t="shared" ref="F4:F33" si="0">E4/D4</f>
        <v>1</v>
      </c>
      <c r="G4" s="14">
        <v>10</v>
      </c>
      <c r="H4" s="14">
        <v>5</v>
      </c>
      <c r="I4" s="31">
        <v>1</v>
      </c>
      <c r="J4" s="14">
        <v>20</v>
      </c>
      <c r="K4" s="41">
        <v>1</v>
      </c>
      <c r="L4" s="16">
        <v>20</v>
      </c>
      <c r="M4" s="16">
        <v>10</v>
      </c>
      <c r="N4" s="16">
        <v>10</v>
      </c>
      <c r="O4" s="16">
        <v>0</v>
      </c>
      <c r="P4" s="16">
        <v>5</v>
      </c>
      <c r="Q4" s="16">
        <v>10</v>
      </c>
      <c r="R4" s="19">
        <v>5</v>
      </c>
      <c r="S4" s="16">
        <f t="shared" ref="S4:S33" si="1">C4+G4+H4+J4+L4+M4+N4+P4+Q4+R4</f>
        <v>100</v>
      </c>
    </row>
    <row r="5" ht="20" customHeight="true" spans="1:19">
      <c r="A5" s="11">
        <v>2</v>
      </c>
      <c r="B5" s="15" t="s">
        <v>19</v>
      </c>
      <c r="C5" s="13">
        <v>5</v>
      </c>
      <c r="D5" s="14">
        <v>92</v>
      </c>
      <c r="E5" s="14">
        <v>92</v>
      </c>
      <c r="F5" s="31">
        <f t="shared" si="0"/>
        <v>1</v>
      </c>
      <c r="G5" s="14">
        <v>10</v>
      </c>
      <c r="H5" s="14">
        <v>5</v>
      </c>
      <c r="I5" s="31">
        <v>0.75</v>
      </c>
      <c r="J5" s="14">
        <v>10</v>
      </c>
      <c r="K5" s="41">
        <v>1</v>
      </c>
      <c r="L5" s="16">
        <v>20</v>
      </c>
      <c r="M5" s="16">
        <v>10</v>
      </c>
      <c r="N5" s="16">
        <v>10</v>
      </c>
      <c r="O5" s="16">
        <v>0</v>
      </c>
      <c r="P5" s="16">
        <v>5</v>
      </c>
      <c r="Q5" s="16">
        <v>10</v>
      </c>
      <c r="R5" s="19">
        <v>5</v>
      </c>
      <c r="S5" s="16">
        <f t="shared" si="1"/>
        <v>90</v>
      </c>
    </row>
    <row r="6" ht="20" customHeight="true" spans="1:19">
      <c r="A6" s="11">
        <v>3</v>
      </c>
      <c r="B6" s="15" t="s">
        <v>20</v>
      </c>
      <c r="C6" s="13">
        <v>5</v>
      </c>
      <c r="D6" s="16">
        <v>89</v>
      </c>
      <c r="E6" s="16">
        <v>89</v>
      </c>
      <c r="F6" s="31">
        <f t="shared" si="0"/>
        <v>1</v>
      </c>
      <c r="G6" s="14">
        <v>10</v>
      </c>
      <c r="H6" s="14">
        <v>5</v>
      </c>
      <c r="I6" s="31">
        <v>1</v>
      </c>
      <c r="J6" s="14">
        <v>20</v>
      </c>
      <c r="K6" s="41">
        <v>0.9333</v>
      </c>
      <c r="L6" s="16">
        <v>13</v>
      </c>
      <c r="M6" s="16">
        <v>10</v>
      </c>
      <c r="N6" s="16">
        <v>10</v>
      </c>
      <c r="O6" s="16">
        <v>0</v>
      </c>
      <c r="P6" s="16">
        <v>5</v>
      </c>
      <c r="Q6" s="16">
        <v>10</v>
      </c>
      <c r="R6" s="19">
        <v>5</v>
      </c>
      <c r="S6" s="16">
        <f t="shared" si="1"/>
        <v>93</v>
      </c>
    </row>
    <row r="7" ht="20" customHeight="true" spans="1:19">
      <c r="A7" s="11">
        <v>4</v>
      </c>
      <c r="B7" s="12" t="s">
        <v>21</v>
      </c>
      <c r="C7" s="13">
        <v>5</v>
      </c>
      <c r="D7" s="14">
        <v>85</v>
      </c>
      <c r="E7" s="14">
        <v>85</v>
      </c>
      <c r="F7" s="31">
        <f t="shared" si="0"/>
        <v>1</v>
      </c>
      <c r="G7" s="16">
        <v>10</v>
      </c>
      <c r="H7" s="14">
        <v>5</v>
      </c>
      <c r="I7" s="31">
        <v>1</v>
      </c>
      <c r="J7" s="14">
        <v>20</v>
      </c>
      <c r="K7" s="41">
        <v>1</v>
      </c>
      <c r="L7" s="16">
        <v>20</v>
      </c>
      <c r="M7" s="16">
        <v>10</v>
      </c>
      <c r="N7" s="16">
        <v>10</v>
      </c>
      <c r="O7" s="16">
        <v>0</v>
      </c>
      <c r="P7" s="16">
        <v>5</v>
      </c>
      <c r="Q7" s="16">
        <v>10</v>
      </c>
      <c r="R7" s="19">
        <v>5</v>
      </c>
      <c r="S7" s="16">
        <f t="shared" si="1"/>
        <v>100</v>
      </c>
    </row>
    <row r="8" ht="20" customHeight="true" spans="1:19">
      <c r="A8" s="11">
        <v>5</v>
      </c>
      <c r="B8" s="17" t="s">
        <v>22</v>
      </c>
      <c r="C8" s="13">
        <v>5</v>
      </c>
      <c r="D8" s="18">
        <v>85</v>
      </c>
      <c r="E8" s="18">
        <v>71</v>
      </c>
      <c r="F8" s="32">
        <f t="shared" si="0"/>
        <v>0.835294117647059</v>
      </c>
      <c r="G8" s="33">
        <v>0</v>
      </c>
      <c r="H8" s="33">
        <v>5</v>
      </c>
      <c r="I8" s="31">
        <v>1</v>
      </c>
      <c r="J8" s="19">
        <v>20</v>
      </c>
      <c r="K8" s="42">
        <v>0.9333</v>
      </c>
      <c r="L8" s="16">
        <v>13</v>
      </c>
      <c r="M8" s="16">
        <v>10</v>
      </c>
      <c r="N8" s="16">
        <v>10</v>
      </c>
      <c r="O8" s="33">
        <v>1</v>
      </c>
      <c r="P8" s="16">
        <v>5</v>
      </c>
      <c r="Q8" s="16">
        <v>10</v>
      </c>
      <c r="R8" s="19">
        <v>5</v>
      </c>
      <c r="S8" s="16">
        <f t="shared" si="1"/>
        <v>83</v>
      </c>
    </row>
    <row r="9" ht="20" customHeight="true" spans="1:19">
      <c r="A9" s="11">
        <v>6</v>
      </c>
      <c r="B9" s="12" t="s">
        <v>23</v>
      </c>
      <c r="C9" s="13">
        <v>5</v>
      </c>
      <c r="D9" s="14">
        <v>85</v>
      </c>
      <c r="E9" s="14">
        <v>85</v>
      </c>
      <c r="F9" s="31">
        <f t="shared" si="0"/>
        <v>1</v>
      </c>
      <c r="G9" s="14">
        <v>10</v>
      </c>
      <c r="H9" s="14">
        <v>5</v>
      </c>
      <c r="I9" s="31">
        <v>1</v>
      </c>
      <c r="J9" s="14">
        <v>20</v>
      </c>
      <c r="K9" s="41">
        <v>1</v>
      </c>
      <c r="L9" s="16">
        <v>20</v>
      </c>
      <c r="M9" s="16">
        <v>10</v>
      </c>
      <c r="N9" s="16">
        <v>10</v>
      </c>
      <c r="O9" s="16">
        <v>0</v>
      </c>
      <c r="P9" s="16">
        <v>5</v>
      </c>
      <c r="Q9" s="16">
        <v>10</v>
      </c>
      <c r="R9" s="19">
        <v>5</v>
      </c>
      <c r="S9" s="16">
        <f t="shared" si="1"/>
        <v>100</v>
      </c>
    </row>
    <row r="10" ht="20" customHeight="true" spans="1:19">
      <c r="A10" s="11">
        <v>7</v>
      </c>
      <c r="B10" s="12" t="s">
        <v>24</v>
      </c>
      <c r="C10" s="13">
        <v>5</v>
      </c>
      <c r="D10" s="14">
        <v>79</v>
      </c>
      <c r="E10" s="14">
        <v>79</v>
      </c>
      <c r="F10" s="31">
        <f t="shared" si="0"/>
        <v>1</v>
      </c>
      <c r="G10" s="14">
        <v>10</v>
      </c>
      <c r="H10" s="14">
        <v>5</v>
      </c>
      <c r="I10" s="31">
        <v>1</v>
      </c>
      <c r="J10" s="14">
        <v>20</v>
      </c>
      <c r="K10" s="41">
        <v>0.95</v>
      </c>
      <c r="L10" s="16">
        <v>15</v>
      </c>
      <c r="M10" s="16">
        <v>10</v>
      </c>
      <c r="N10" s="16">
        <v>10</v>
      </c>
      <c r="O10" s="16">
        <v>0</v>
      </c>
      <c r="P10" s="16">
        <v>5</v>
      </c>
      <c r="Q10" s="16">
        <v>10</v>
      </c>
      <c r="R10" s="19">
        <v>5</v>
      </c>
      <c r="S10" s="16">
        <f t="shared" si="1"/>
        <v>95</v>
      </c>
    </row>
    <row r="11" ht="20" customHeight="true" spans="1:19">
      <c r="A11" s="11">
        <v>8</v>
      </c>
      <c r="B11" s="12" t="s">
        <v>25</v>
      </c>
      <c r="C11" s="13">
        <v>5</v>
      </c>
      <c r="D11" s="14">
        <v>73</v>
      </c>
      <c r="E11" s="14">
        <v>19</v>
      </c>
      <c r="F11" s="31">
        <f t="shared" si="0"/>
        <v>0.26027397260274</v>
      </c>
      <c r="G11" s="14">
        <v>0</v>
      </c>
      <c r="H11" s="16">
        <v>5</v>
      </c>
      <c r="I11" s="31">
        <v>1</v>
      </c>
      <c r="J11" s="14">
        <v>20</v>
      </c>
      <c r="K11" s="41">
        <v>0.7</v>
      </c>
      <c r="L11" s="16">
        <v>0</v>
      </c>
      <c r="M11" s="16">
        <v>10</v>
      </c>
      <c r="N11" s="16">
        <v>10</v>
      </c>
      <c r="O11" s="16">
        <v>29</v>
      </c>
      <c r="P11" s="16">
        <v>0</v>
      </c>
      <c r="Q11" s="16">
        <v>10</v>
      </c>
      <c r="R11" s="19">
        <v>5</v>
      </c>
      <c r="S11" s="16">
        <f t="shared" si="1"/>
        <v>65</v>
      </c>
    </row>
    <row r="12" ht="20" customHeight="true" spans="1:19">
      <c r="A12" s="11">
        <v>9</v>
      </c>
      <c r="B12" s="12" t="s">
        <v>26</v>
      </c>
      <c r="C12" s="13">
        <v>5</v>
      </c>
      <c r="D12" s="14">
        <v>70</v>
      </c>
      <c r="E12" s="14">
        <v>70</v>
      </c>
      <c r="F12" s="31">
        <f t="shared" si="0"/>
        <v>1</v>
      </c>
      <c r="G12" s="14">
        <v>10</v>
      </c>
      <c r="H12" s="14">
        <v>5</v>
      </c>
      <c r="I12" s="31">
        <v>1</v>
      </c>
      <c r="J12" s="14">
        <v>20</v>
      </c>
      <c r="K12" s="41">
        <v>1</v>
      </c>
      <c r="L12" s="16">
        <v>20</v>
      </c>
      <c r="M12" s="16">
        <v>10</v>
      </c>
      <c r="N12" s="16">
        <v>10</v>
      </c>
      <c r="O12" s="16">
        <v>0</v>
      </c>
      <c r="P12" s="16">
        <v>5</v>
      </c>
      <c r="Q12" s="16">
        <v>10</v>
      </c>
      <c r="R12" s="19">
        <v>5</v>
      </c>
      <c r="S12" s="16">
        <f t="shared" si="1"/>
        <v>100</v>
      </c>
    </row>
    <row r="13" ht="20" customHeight="true" spans="1:19">
      <c r="A13" s="11">
        <v>10</v>
      </c>
      <c r="B13" s="12" t="s">
        <v>27</v>
      </c>
      <c r="C13" s="13">
        <v>5</v>
      </c>
      <c r="D13" s="14">
        <v>69</v>
      </c>
      <c r="E13" s="14">
        <v>69</v>
      </c>
      <c r="F13" s="31">
        <f t="shared" si="0"/>
        <v>1</v>
      </c>
      <c r="G13" s="16">
        <v>10</v>
      </c>
      <c r="H13" s="14">
        <v>5</v>
      </c>
      <c r="I13" s="31">
        <v>1</v>
      </c>
      <c r="J13" s="19">
        <v>20</v>
      </c>
      <c r="K13" s="41">
        <v>1</v>
      </c>
      <c r="L13" s="16">
        <v>20</v>
      </c>
      <c r="M13" s="16">
        <v>10</v>
      </c>
      <c r="N13" s="16">
        <v>10</v>
      </c>
      <c r="O13" s="16">
        <v>0</v>
      </c>
      <c r="P13" s="16">
        <v>5</v>
      </c>
      <c r="Q13" s="16">
        <v>10</v>
      </c>
      <c r="R13" s="19">
        <v>5</v>
      </c>
      <c r="S13" s="16">
        <f t="shared" si="1"/>
        <v>100</v>
      </c>
    </row>
    <row r="14" ht="20" customHeight="true" spans="1:19">
      <c r="A14" s="11">
        <v>11</v>
      </c>
      <c r="B14" s="12" t="s">
        <v>28</v>
      </c>
      <c r="C14" s="13">
        <v>5</v>
      </c>
      <c r="D14" s="14">
        <v>68</v>
      </c>
      <c r="E14" s="14">
        <v>68</v>
      </c>
      <c r="F14" s="31">
        <f t="shared" si="0"/>
        <v>1</v>
      </c>
      <c r="G14" s="14">
        <v>10</v>
      </c>
      <c r="H14" s="14">
        <v>5</v>
      </c>
      <c r="I14" s="31">
        <v>1</v>
      </c>
      <c r="J14" s="14">
        <v>20</v>
      </c>
      <c r="K14" s="41">
        <v>1</v>
      </c>
      <c r="L14" s="16">
        <v>20</v>
      </c>
      <c r="M14" s="16">
        <v>10</v>
      </c>
      <c r="N14" s="16">
        <v>10</v>
      </c>
      <c r="O14" s="16">
        <v>1</v>
      </c>
      <c r="P14" s="16">
        <v>5</v>
      </c>
      <c r="Q14" s="16">
        <v>10</v>
      </c>
      <c r="R14" s="19">
        <v>5</v>
      </c>
      <c r="S14" s="16">
        <f t="shared" si="1"/>
        <v>100</v>
      </c>
    </row>
    <row r="15" ht="20" customHeight="true" spans="1:19">
      <c r="A15" s="11">
        <v>12</v>
      </c>
      <c r="B15" s="12" t="s">
        <v>29</v>
      </c>
      <c r="C15" s="13">
        <v>5</v>
      </c>
      <c r="D15" s="14">
        <v>68</v>
      </c>
      <c r="E15" s="14">
        <v>68</v>
      </c>
      <c r="F15" s="31">
        <f t="shared" si="0"/>
        <v>1</v>
      </c>
      <c r="G15" s="14">
        <v>10</v>
      </c>
      <c r="H15" s="14">
        <v>5</v>
      </c>
      <c r="I15" s="31">
        <v>1</v>
      </c>
      <c r="J15" s="14">
        <v>20</v>
      </c>
      <c r="K15" s="41">
        <v>0.9688</v>
      </c>
      <c r="L15" s="16">
        <v>16</v>
      </c>
      <c r="M15" s="16">
        <v>10</v>
      </c>
      <c r="N15" s="16">
        <v>10</v>
      </c>
      <c r="O15" s="16">
        <v>0</v>
      </c>
      <c r="P15" s="16">
        <v>5</v>
      </c>
      <c r="Q15" s="16">
        <v>10</v>
      </c>
      <c r="R15" s="19">
        <v>5</v>
      </c>
      <c r="S15" s="16">
        <f t="shared" si="1"/>
        <v>96</v>
      </c>
    </row>
    <row r="16" ht="20" customHeight="true" spans="1:19">
      <c r="A16" s="11">
        <v>13</v>
      </c>
      <c r="B16" s="12" t="s">
        <v>30</v>
      </c>
      <c r="C16" s="13">
        <v>5</v>
      </c>
      <c r="D16" s="19">
        <v>67</v>
      </c>
      <c r="E16" s="19">
        <v>67</v>
      </c>
      <c r="F16" s="34">
        <f t="shared" si="0"/>
        <v>1</v>
      </c>
      <c r="G16" s="19">
        <v>10</v>
      </c>
      <c r="H16" s="14">
        <v>5</v>
      </c>
      <c r="I16" s="31">
        <v>1</v>
      </c>
      <c r="J16" s="14">
        <v>20</v>
      </c>
      <c r="K16" s="43">
        <v>1</v>
      </c>
      <c r="L16" s="19">
        <v>20</v>
      </c>
      <c r="M16" s="16">
        <v>10</v>
      </c>
      <c r="N16" s="16">
        <v>10</v>
      </c>
      <c r="O16" s="16">
        <v>0</v>
      </c>
      <c r="P16" s="16">
        <v>5</v>
      </c>
      <c r="Q16" s="16">
        <v>10</v>
      </c>
      <c r="R16" s="19">
        <v>5</v>
      </c>
      <c r="S16" s="16">
        <f t="shared" si="1"/>
        <v>100</v>
      </c>
    </row>
    <row r="17" ht="20" customHeight="true" spans="1:19">
      <c r="A17" s="11">
        <v>14</v>
      </c>
      <c r="B17" s="20" t="s">
        <v>31</v>
      </c>
      <c r="C17" s="13">
        <v>5</v>
      </c>
      <c r="D17" s="21">
        <v>61</v>
      </c>
      <c r="E17" s="21">
        <v>61</v>
      </c>
      <c r="F17" s="34">
        <f t="shared" si="0"/>
        <v>1</v>
      </c>
      <c r="G17" s="35">
        <v>10</v>
      </c>
      <c r="H17" s="14">
        <v>5</v>
      </c>
      <c r="I17" s="31">
        <v>0.9412</v>
      </c>
      <c r="J17" s="35">
        <v>16</v>
      </c>
      <c r="K17" s="44">
        <v>1</v>
      </c>
      <c r="L17" s="21">
        <v>20</v>
      </c>
      <c r="M17" s="46">
        <v>10</v>
      </c>
      <c r="N17" s="46">
        <v>10</v>
      </c>
      <c r="O17" s="21">
        <v>0</v>
      </c>
      <c r="P17" s="16">
        <v>5</v>
      </c>
      <c r="Q17" s="46">
        <v>10</v>
      </c>
      <c r="R17" s="19">
        <v>5</v>
      </c>
      <c r="S17" s="16">
        <f t="shared" si="1"/>
        <v>96</v>
      </c>
    </row>
    <row r="18" ht="20" customHeight="true" spans="1:19">
      <c r="A18" s="11">
        <v>15</v>
      </c>
      <c r="B18" s="20" t="s">
        <v>32</v>
      </c>
      <c r="C18" s="13">
        <v>5</v>
      </c>
      <c r="D18" s="21">
        <v>55</v>
      </c>
      <c r="E18" s="21">
        <v>55</v>
      </c>
      <c r="F18" s="34">
        <f t="shared" si="0"/>
        <v>1</v>
      </c>
      <c r="G18" s="35">
        <v>10</v>
      </c>
      <c r="H18" s="18">
        <v>5</v>
      </c>
      <c r="I18" s="31">
        <v>1</v>
      </c>
      <c r="J18" s="35">
        <v>20</v>
      </c>
      <c r="K18" s="44">
        <v>1</v>
      </c>
      <c r="L18" s="21">
        <v>20</v>
      </c>
      <c r="M18" s="46">
        <v>10</v>
      </c>
      <c r="N18" s="46">
        <v>10</v>
      </c>
      <c r="O18" s="21">
        <v>0</v>
      </c>
      <c r="P18" s="16">
        <v>5</v>
      </c>
      <c r="Q18" s="46">
        <v>10</v>
      </c>
      <c r="R18" s="19">
        <v>5</v>
      </c>
      <c r="S18" s="16">
        <f t="shared" si="1"/>
        <v>100</v>
      </c>
    </row>
    <row r="19" ht="20" customHeight="true" spans="1:19">
      <c r="A19" s="11">
        <v>16</v>
      </c>
      <c r="B19" s="20" t="s">
        <v>33</v>
      </c>
      <c r="C19" s="13">
        <v>5</v>
      </c>
      <c r="D19" s="21">
        <v>54</v>
      </c>
      <c r="E19" s="21">
        <v>54</v>
      </c>
      <c r="F19" s="34">
        <f t="shared" si="0"/>
        <v>1</v>
      </c>
      <c r="G19" s="35">
        <v>10</v>
      </c>
      <c r="H19" s="35">
        <v>5</v>
      </c>
      <c r="I19" s="31">
        <v>1</v>
      </c>
      <c r="J19" s="35">
        <v>20</v>
      </c>
      <c r="K19" s="44">
        <v>0.4</v>
      </c>
      <c r="L19" s="21">
        <v>0</v>
      </c>
      <c r="M19" s="47">
        <v>10</v>
      </c>
      <c r="N19" s="47">
        <v>10</v>
      </c>
      <c r="O19" s="21">
        <v>0</v>
      </c>
      <c r="P19" s="16">
        <v>5</v>
      </c>
      <c r="Q19" s="47">
        <v>10</v>
      </c>
      <c r="R19" s="19">
        <v>5</v>
      </c>
      <c r="S19" s="16">
        <f t="shared" si="1"/>
        <v>80</v>
      </c>
    </row>
    <row r="20" ht="20" customHeight="true" spans="1:19">
      <c r="A20" s="11">
        <v>17</v>
      </c>
      <c r="B20" s="20" t="s">
        <v>34</v>
      </c>
      <c r="C20" s="13">
        <v>5</v>
      </c>
      <c r="D20" s="21">
        <v>53</v>
      </c>
      <c r="E20" s="21">
        <v>53</v>
      </c>
      <c r="F20" s="34">
        <f t="shared" si="0"/>
        <v>1</v>
      </c>
      <c r="G20" s="35">
        <v>10</v>
      </c>
      <c r="H20" s="14">
        <v>5</v>
      </c>
      <c r="I20" s="31">
        <v>1</v>
      </c>
      <c r="J20" s="35">
        <v>20</v>
      </c>
      <c r="K20" s="44">
        <v>0.9286</v>
      </c>
      <c r="L20" s="21">
        <v>12</v>
      </c>
      <c r="M20" s="46">
        <v>10</v>
      </c>
      <c r="N20" s="46">
        <v>10</v>
      </c>
      <c r="O20" s="21">
        <v>0</v>
      </c>
      <c r="P20" s="16">
        <v>5</v>
      </c>
      <c r="Q20" s="46">
        <v>10</v>
      </c>
      <c r="R20" s="19">
        <v>5</v>
      </c>
      <c r="S20" s="16">
        <f t="shared" si="1"/>
        <v>92</v>
      </c>
    </row>
    <row r="21" ht="20" customHeight="true" spans="1:19">
      <c r="A21" s="11">
        <v>18</v>
      </c>
      <c r="B21" s="20" t="s">
        <v>35</v>
      </c>
      <c r="C21" s="13">
        <v>5</v>
      </c>
      <c r="D21" s="21">
        <v>53</v>
      </c>
      <c r="E21" s="21">
        <v>53</v>
      </c>
      <c r="F21" s="34">
        <f t="shared" si="0"/>
        <v>1</v>
      </c>
      <c r="G21" s="35">
        <v>10</v>
      </c>
      <c r="H21" s="14">
        <v>5</v>
      </c>
      <c r="I21" s="31">
        <v>1</v>
      </c>
      <c r="J21" s="35">
        <v>20</v>
      </c>
      <c r="K21" s="44">
        <v>1</v>
      </c>
      <c r="L21" s="21">
        <v>20</v>
      </c>
      <c r="M21" s="46">
        <v>10</v>
      </c>
      <c r="N21" s="46">
        <v>10</v>
      </c>
      <c r="O21" s="21">
        <v>0</v>
      </c>
      <c r="P21" s="16">
        <v>5</v>
      </c>
      <c r="Q21" s="46">
        <v>10</v>
      </c>
      <c r="R21" s="19">
        <v>5</v>
      </c>
      <c r="S21" s="16">
        <f t="shared" si="1"/>
        <v>100</v>
      </c>
    </row>
    <row r="22" ht="20" customHeight="true" spans="1:19">
      <c r="A22" s="11">
        <v>19</v>
      </c>
      <c r="B22" s="12" t="s">
        <v>36</v>
      </c>
      <c r="C22" s="13">
        <v>5</v>
      </c>
      <c r="D22" s="14">
        <v>48</v>
      </c>
      <c r="E22" s="14">
        <v>48</v>
      </c>
      <c r="F22" s="31">
        <f t="shared" si="0"/>
        <v>1</v>
      </c>
      <c r="G22" s="14">
        <v>10</v>
      </c>
      <c r="H22" s="14">
        <v>5</v>
      </c>
      <c r="I22" s="31">
        <v>1</v>
      </c>
      <c r="J22" s="14">
        <v>20</v>
      </c>
      <c r="K22" s="41">
        <v>1</v>
      </c>
      <c r="L22" s="16">
        <v>20</v>
      </c>
      <c r="M22" s="16">
        <v>10</v>
      </c>
      <c r="N22" s="16">
        <v>10</v>
      </c>
      <c r="O22" s="16">
        <v>0</v>
      </c>
      <c r="P22" s="16">
        <v>5</v>
      </c>
      <c r="Q22" s="16">
        <v>10</v>
      </c>
      <c r="R22" s="19">
        <v>5</v>
      </c>
      <c r="S22" s="16">
        <f t="shared" si="1"/>
        <v>100</v>
      </c>
    </row>
    <row r="23" ht="20" customHeight="true" spans="1:19">
      <c r="A23" s="11">
        <v>20</v>
      </c>
      <c r="B23" s="20" t="s">
        <v>37</v>
      </c>
      <c r="C23" s="13">
        <v>5</v>
      </c>
      <c r="D23" s="21">
        <v>41</v>
      </c>
      <c r="E23" s="21">
        <v>41</v>
      </c>
      <c r="F23" s="34">
        <f t="shared" si="0"/>
        <v>1</v>
      </c>
      <c r="G23" s="35">
        <v>10</v>
      </c>
      <c r="H23" s="14">
        <v>5</v>
      </c>
      <c r="I23" s="31">
        <v>1</v>
      </c>
      <c r="J23" s="35">
        <v>20</v>
      </c>
      <c r="K23" s="44">
        <v>1</v>
      </c>
      <c r="L23" s="21">
        <v>20</v>
      </c>
      <c r="M23" s="46">
        <v>10</v>
      </c>
      <c r="N23" s="46">
        <v>10</v>
      </c>
      <c r="O23" s="21">
        <v>6</v>
      </c>
      <c r="P23" s="16">
        <v>0</v>
      </c>
      <c r="Q23" s="46">
        <v>10</v>
      </c>
      <c r="R23" s="19">
        <v>5</v>
      </c>
      <c r="S23" s="16">
        <f t="shared" si="1"/>
        <v>95</v>
      </c>
    </row>
    <row r="24" ht="20" customHeight="true" spans="1:19">
      <c r="A24" s="11">
        <v>21</v>
      </c>
      <c r="B24" s="20" t="s">
        <v>38</v>
      </c>
      <c r="C24" s="13">
        <v>5</v>
      </c>
      <c r="D24" s="21">
        <v>40</v>
      </c>
      <c r="E24" s="21">
        <v>40</v>
      </c>
      <c r="F24" s="34">
        <f t="shared" si="0"/>
        <v>1</v>
      </c>
      <c r="G24" s="35">
        <v>10</v>
      </c>
      <c r="H24" s="16">
        <v>5</v>
      </c>
      <c r="I24" s="31">
        <v>1</v>
      </c>
      <c r="J24" s="35">
        <v>20</v>
      </c>
      <c r="K24" s="44">
        <v>0.8</v>
      </c>
      <c r="L24" s="21">
        <v>0</v>
      </c>
      <c r="M24" s="46">
        <v>10</v>
      </c>
      <c r="N24" s="46">
        <v>10</v>
      </c>
      <c r="O24" s="21">
        <v>0</v>
      </c>
      <c r="P24" s="16">
        <v>5</v>
      </c>
      <c r="Q24" s="46">
        <v>10</v>
      </c>
      <c r="R24" s="19">
        <v>5</v>
      </c>
      <c r="S24" s="16">
        <f t="shared" si="1"/>
        <v>80</v>
      </c>
    </row>
    <row r="25" ht="20" customHeight="true" spans="1:19">
      <c r="A25" s="11">
        <v>22</v>
      </c>
      <c r="B25" s="22" t="s">
        <v>39</v>
      </c>
      <c r="C25" s="23">
        <v>5</v>
      </c>
      <c r="D25" s="14">
        <v>37</v>
      </c>
      <c r="E25" s="14">
        <v>37</v>
      </c>
      <c r="F25" s="31">
        <f t="shared" si="0"/>
        <v>1</v>
      </c>
      <c r="G25" s="14">
        <v>10</v>
      </c>
      <c r="H25" s="14">
        <v>5</v>
      </c>
      <c r="I25" s="31">
        <v>1</v>
      </c>
      <c r="J25" s="14">
        <v>20</v>
      </c>
      <c r="K25" s="41">
        <v>0.8571</v>
      </c>
      <c r="L25" s="16">
        <v>5</v>
      </c>
      <c r="M25" s="48">
        <v>10</v>
      </c>
      <c r="N25" s="16">
        <v>10</v>
      </c>
      <c r="O25" s="16">
        <v>0</v>
      </c>
      <c r="P25" s="16">
        <v>5</v>
      </c>
      <c r="Q25" s="16">
        <v>10</v>
      </c>
      <c r="R25" s="19">
        <v>5</v>
      </c>
      <c r="S25" s="16">
        <f t="shared" si="1"/>
        <v>85</v>
      </c>
    </row>
    <row r="26" ht="20" customHeight="true" spans="1:19">
      <c r="A26" s="11">
        <v>23</v>
      </c>
      <c r="B26" s="12" t="s">
        <v>40</v>
      </c>
      <c r="C26" s="13">
        <v>5</v>
      </c>
      <c r="D26" s="14">
        <v>35</v>
      </c>
      <c r="E26" s="14">
        <v>35</v>
      </c>
      <c r="F26" s="31">
        <f t="shared" si="0"/>
        <v>1</v>
      </c>
      <c r="G26" s="14">
        <v>10</v>
      </c>
      <c r="H26" s="14">
        <v>5</v>
      </c>
      <c r="I26" s="31">
        <v>1</v>
      </c>
      <c r="J26" s="14">
        <v>20</v>
      </c>
      <c r="K26" s="41">
        <v>1</v>
      </c>
      <c r="L26" s="16">
        <v>20</v>
      </c>
      <c r="M26" s="48">
        <v>10</v>
      </c>
      <c r="N26" s="16">
        <v>10</v>
      </c>
      <c r="O26" s="16">
        <v>0</v>
      </c>
      <c r="P26" s="16">
        <v>5</v>
      </c>
      <c r="Q26" s="16">
        <v>10</v>
      </c>
      <c r="R26" s="19">
        <v>5</v>
      </c>
      <c r="S26" s="16">
        <f t="shared" si="1"/>
        <v>100</v>
      </c>
    </row>
    <row r="27" ht="20" customHeight="true" spans="1:19">
      <c r="A27" s="11">
        <v>24</v>
      </c>
      <c r="B27" s="12" t="s">
        <v>41</v>
      </c>
      <c r="C27" s="13">
        <v>5</v>
      </c>
      <c r="D27" s="14">
        <v>35</v>
      </c>
      <c r="E27" s="14">
        <v>35</v>
      </c>
      <c r="F27" s="31">
        <f t="shared" si="0"/>
        <v>1</v>
      </c>
      <c r="G27" s="14">
        <v>10</v>
      </c>
      <c r="H27" s="18">
        <v>0</v>
      </c>
      <c r="I27" s="31">
        <v>1</v>
      </c>
      <c r="J27" s="14">
        <v>20</v>
      </c>
      <c r="K27" s="41">
        <v>1</v>
      </c>
      <c r="L27" s="16">
        <v>20</v>
      </c>
      <c r="M27" s="16">
        <v>10</v>
      </c>
      <c r="N27" s="16">
        <v>10</v>
      </c>
      <c r="O27" s="16">
        <v>0</v>
      </c>
      <c r="P27" s="16">
        <v>5</v>
      </c>
      <c r="Q27" s="16">
        <v>10</v>
      </c>
      <c r="R27" s="19">
        <v>5</v>
      </c>
      <c r="S27" s="16">
        <f t="shared" si="1"/>
        <v>95</v>
      </c>
    </row>
    <row r="28" ht="20" customHeight="true" spans="1:19">
      <c r="A28" s="11">
        <v>25</v>
      </c>
      <c r="B28" s="24" t="s">
        <v>42</v>
      </c>
      <c r="C28" s="13">
        <v>5</v>
      </c>
      <c r="D28" s="14">
        <v>35</v>
      </c>
      <c r="E28" s="14">
        <v>35</v>
      </c>
      <c r="F28" s="31">
        <f t="shared" si="0"/>
        <v>1</v>
      </c>
      <c r="G28" s="14">
        <v>10</v>
      </c>
      <c r="H28" s="14">
        <v>5</v>
      </c>
      <c r="I28" s="31">
        <v>0.9091</v>
      </c>
      <c r="J28" s="14">
        <v>16</v>
      </c>
      <c r="K28" s="41">
        <v>1</v>
      </c>
      <c r="L28" s="16">
        <v>20</v>
      </c>
      <c r="M28" s="48">
        <v>10</v>
      </c>
      <c r="N28" s="16">
        <v>10</v>
      </c>
      <c r="O28" s="16">
        <v>0</v>
      </c>
      <c r="P28" s="16">
        <v>5</v>
      </c>
      <c r="Q28" s="16">
        <v>10</v>
      </c>
      <c r="R28" s="19">
        <v>5</v>
      </c>
      <c r="S28" s="16">
        <f t="shared" si="1"/>
        <v>96</v>
      </c>
    </row>
    <row r="29" ht="20" customHeight="true" spans="1:19">
      <c r="A29" s="11">
        <v>26</v>
      </c>
      <c r="B29" s="20" t="s">
        <v>43</v>
      </c>
      <c r="C29" s="25">
        <v>5</v>
      </c>
      <c r="D29" s="21">
        <v>33</v>
      </c>
      <c r="E29" s="21">
        <v>33</v>
      </c>
      <c r="F29" s="34">
        <f t="shared" si="0"/>
        <v>1</v>
      </c>
      <c r="G29" s="35">
        <v>10</v>
      </c>
      <c r="H29" s="35">
        <v>5</v>
      </c>
      <c r="I29" s="31">
        <v>0.9091</v>
      </c>
      <c r="J29" s="35">
        <v>16</v>
      </c>
      <c r="K29" s="44">
        <v>1</v>
      </c>
      <c r="L29" s="21">
        <v>20</v>
      </c>
      <c r="M29" s="47">
        <v>10</v>
      </c>
      <c r="N29" s="47">
        <v>10</v>
      </c>
      <c r="O29" s="21">
        <v>0</v>
      </c>
      <c r="P29" s="16">
        <v>5</v>
      </c>
      <c r="Q29" s="47">
        <v>10</v>
      </c>
      <c r="R29" s="19">
        <v>5</v>
      </c>
      <c r="S29" s="16">
        <f t="shared" si="1"/>
        <v>96</v>
      </c>
    </row>
    <row r="30" ht="20" customHeight="true" spans="1:19">
      <c r="A30" s="11">
        <v>27</v>
      </c>
      <c r="B30" s="20" t="s">
        <v>44</v>
      </c>
      <c r="C30" s="13">
        <v>5</v>
      </c>
      <c r="D30" s="21">
        <v>28</v>
      </c>
      <c r="E30" s="21">
        <v>28</v>
      </c>
      <c r="F30" s="34">
        <f t="shared" si="0"/>
        <v>1</v>
      </c>
      <c r="G30" s="35">
        <v>10</v>
      </c>
      <c r="H30" s="14">
        <v>5</v>
      </c>
      <c r="I30" s="31">
        <v>1</v>
      </c>
      <c r="J30" s="35">
        <v>20</v>
      </c>
      <c r="K30" s="44">
        <v>1</v>
      </c>
      <c r="L30" s="21">
        <v>20</v>
      </c>
      <c r="M30" s="46">
        <v>10</v>
      </c>
      <c r="N30" s="46">
        <v>10</v>
      </c>
      <c r="O30" s="21">
        <v>0</v>
      </c>
      <c r="P30" s="16">
        <v>5</v>
      </c>
      <c r="Q30" s="46">
        <v>10</v>
      </c>
      <c r="R30" s="19">
        <v>5</v>
      </c>
      <c r="S30" s="16">
        <f t="shared" si="1"/>
        <v>100</v>
      </c>
    </row>
    <row r="31" ht="20" customHeight="true" spans="1:19">
      <c r="A31" s="11">
        <v>28</v>
      </c>
      <c r="B31" s="22" t="s">
        <v>45</v>
      </c>
      <c r="C31" s="23">
        <v>5</v>
      </c>
      <c r="D31" s="14">
        <v>22</v>
      </c>
      <c r="E31" s="14">
        <v>22</v>
      </c>
      <c r="F31" s="36">
        <f t="shared" si="0"/>
        <v>1</v>
      </c>
      <c r="G31" s="14">
        <v>10</v>
      </c>
      <c r="H31" s="14">
        <v>5</v>
      </c>
      <c r="I31" s="31">
        <v>1</v>
      </c>
      <c r="J31" s="14">
        <v>20</v>
      </c>
      <c r="K31" s="41">
        <v>1</v>
      </c>
      <c r="L31" s="16">
        <v>20</v>
      </c>
      <c r="M31" s="16">
        <v>10</v>
      </c>
      <c r="N31" s="16">
        <v>10</v>
      </c>
      <c r="O31" s="16">
        <v>0</v>
      </c>
      <c r="P31" s="16">
        <v>5</v>
      </c>
      <c r="Q31" s="16">
        <v>10</v>
      </c>
      <c r="R31" s="19">
        <v>5</v>
      </c>
      <c r="S31" s="16">
        <f t="shared" si="1"/>
        <v>100</v>
      </c>
    </row>
    <row r="32" ht="20" customHeight="true" spans="1:19">
      <c r="A32" s="11">
        <v>29</v>
      </c>
      <c r="B32" s="20" t="s">
        <v>46</v>
      </c>
      <c r="C32" s="13">
        <v>5</v>
      </c>
      <c r="D32" s="21">
        <v>22</v>
      </c>
      <c r="E32" s="21">
        <v>22</v>
      </c>
      <c r="F32" s="34">
        <f t="shared" si="0"/>
        <v>1</v>
      </c>
      <c r="G32" s="35">
        <v>10</v>
      </c>
      <c r="H32" s="14">
        <v>5</v>
      </c>
      <c r="I32" s="31">
        <v>1</v>
      </c>
      <c r="J32" s="35">
        <v>20</v>
      </c>
      <c r="K32" s="44">
        <v>1</v>
      </c>
      <c r="L32" s="21">
        <v>20</v>
      </c>
      <c r="M32" s="46">
        <v>10</v>
      </c>
      <c r="N32" s="46">
        <v>10</v>
      </c>
      <c r="O32" s="21">
        <v>0</v>
      </c>
      <c r="P32" s="16">
        <v>5</v>
      </c>
      <c r="Q32" s="46">
        <v>10</v>
      </c>
      <c r="R32" s="19">
        <v>5</v>
      </c>
      <c r="S32" s="16">
        <f t="shared" si="1"/>
        <v>100</v>
      </c>
    </row>
    <row r="33" ht="20" customHeight="true" spans="1:19">
      <c r="A33" s="11">
        <v>30</v>
      </c>
      <c r="B33" s="26" t="s">
        <v>47</v>
      </c>
      <c r="C33" s="13">
        <v>5</v>
      </c>
      <c r="D33" s="21">
        <v>20</v>
      </c>
      <c r="E33" s="21">
        <v>20</v>
      </c>
      <c r="F33" s="34">
        <f t="shared" si="0"/>
        <v>1</v>
      </c>
      <c r="G33" s="35">
        <v>10</v>
      </c>
      <c r="H33" s="14">
        <v>5</v>
      </c>
      <c r="I33" s="31">
        <v>1</v>
      </c>
      <c r="J33" s="35">
        <v>20</v>
      </c>
      <c r="K33" s="44">
        <v>0.6667</v>
      </c>
      <c r="L33" s="21">
        <v>0</v>
      </c>
      <c r="M33" s="16">
        <v>10</v>
      </c>
      <c r="N33" s="46">
        <v>10</v>
      </c>
      <c r="O33" s="21">
        <v>0</v>
      </c>
      <c r="P33" s="16">
        <v>5</v>
      </c>
      <c r="Q33" s="46">
        <v>10</v>
      </c>
      <c r="R33" s="19">
        <v>5</v>
      </c>
      <c r="S33" s="16">
        <f t="shared" si="1"/>
        <v>80</v>
      </c>
    </row>
    <row r="34" spans="1:19">
      <c r="A34" s="16"/>
      <c r="B34" s="27" t="s">
        <v>48</v>
      </c>
      <c r="C34" s="27">
        <f>SUM(C4:C33)</f>
        <v>150</v>
      </c>
      <c r="D34" s="27">
        <f>SUM(D4:D33)</f>
        <v>1698</v>
      </c>
      <c r="E34" s="27">
        <f>SUM(E4:E33)</f>
        <v>1630</v>
      </c>
      <c r="F34" s="37"/>
      <c r="G34" s="38">
        <f>SUM(G4:G33)</f>
        <v>280</v>
      </c>
      <c r="H34" s="38">
        <f>SUM(H4:H33)</f>
        <v>145</v>
      </c>
      <c r="I34" s="31"/>
      <c r="J34" s="38">
        <f>SUM(J4:J33)</f>
        <v>578</v>
      </c>
      <c r="K34" s="45"/>
      <c r="L34" s="27">
        <f t="shared" ref="L34:S34" si="2">SUM(L4:L33)</f>
        <v>474</v>
      </c>
      <c r="M34" s="49">
        <f t="shared" si="2"/>
        <v>300</v>
      </c>
      <c r="N34" s="27">
        <f t="shared" si="2"/>
        <v>300</v>
      </c>
      <c r="O34" s="50">
        <f t="shared" si="2"/>
        <v>37</v>
      </c>
      <c r="P34" s="27">
        <f t="shared" si="2"/>
        <v>140</v>
      </c>
      <c r="Q34" s="53">
        <f t="shared" si="2"/>
        <v>300</v>
      </c>
      <c r="R34" s="53">
        <f t="shared" si="2"/>
        <v>150</v>
      </c>
      <c r="S34" s="27">
        <f t="shared" si="2"/>
        <v>2817</v>
      </c>
    </row>
    <row r="35" spans="1:19">
      <c r="A35" s="16"/>
      <c r="B35" s="27" t="s">
        <v>49</v>
      </c>
      <c r="C35" s="27">
        <f>AVERAGE(C4:C33)</f>
        <v>5</v>
      </c>
      <c r="D35" s="28">
        <f>AVERAGE(D4:D33)</f>
        <v>56.6</v>
      </c>
      <c r="E35" s="28">
        <f>AVERAGE(E4:E33)</f>
        <v>54.3333333333333</v>
      </c>
      <c r="F35" s="39">
        <f>E34/D34</f>
        <v>0.959952885747939</v>
      </c>
      <c r="G35" s="38">
        <f t="shared" ref="G35:S35" si="3">AVERAGE(G4:G33)</f>
        <v>9.33333333333333</v>
      </c>
      <c r="H35" s="40">
        <f t="shared" si="3"/>
        <v>4.83333333333333</v>
      </c>
      <c r="I35" s="39">
        <f t="shared" si="3"/>
        <v>0.983646666666667</v>
      </c>
      <c r="J35" s="38">
        <f t="shared" si="3"/>
        <v>19.2666666666667</v>
      </c>
      <c r="K35" s="45">
        <f t="shared" si="3"/>
        <v>0.937926666666667</v>
      </c>
      <c r="L35" s="28">
        <f t="shared" si="3"/>
        <v>15.8</v>
      </c>
      <c r="M35" s="49">
        <f t="shared" si="3"/>
        <v>10</v>
      </c>
      <c r="N35" s="28">
        <f t="shared" si="3"/>
        <v>10</v>
      </c>
      <c r="O35" s="51">
        <f t="shared" si="3"/>
        <v>1.23333333333333</v>
      </c>
      <c r="P35" s="27">
        <f t="shared" si="3"/>
        <v>4.66666666666667</v>
      </c>
      <c r="Q35" s="53">
        <f t="shared" si="3"/>
        <v>10</v>
      </c>
      <c r="R35" s="53">
        <f t="shared" si="3"/>
        <v>5</v>
      </c>
      <c r="S35" s="28">
        <f t="shared" si="3"/>
        <v>93.9</v>
      </c>
    </row>
  </sheetData>
  <mergeCells count="2">
    <mergeCell ref="A1:B1"/>
    <mergeCell ref="A2:S2"/>
  </mergeCells>
  <pageMargins left="1.1" right="0.71" top="0.75" bottom="0.75" header="0.31" footer="0.31"/>
  <pageSetup paperSize="9" scale="98" orientation="landscape" errors="blank" horizontalDpi="600" verticalDpi="600"/>
  <headerFooter>
    <oddFooter>&amp;C第 &amp;P 页，共 &amp;N 页</oddFooter>
  </headerFooter>
  <ignoredErrors>
    <ignoredError sqref="F35" formula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20-100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MKN</dc:creator>
  <cp:lastModifiedBy>user</cp:lastModifiedBy>
  <cp:revision>1</cp:revision>
  <dcterms:created xsi:type="dcterms:W3CDTF">2016-10-24T17:30:00Z</dcterms:created>
  <cp:lastPrinted>2018-05-09T19:52:00Z</cp:lastPrinted>
  <dcterms:modified xsi:type="dcterms:W3CDTF">2024-06-20T15:23:26Z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EBB59A8CD67F4974BE9AECEB4B121C84</vt:lpwstr>
  </property>
  <property fmtid="{D5CDD505-2E9C-101B-9397-08002B2CF9AE}" pid="4" name="KSOReadingLayout">
    <vt:bool>false</vt:bool>
  </property>
</Properties>
</file>