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2月" sheetId="1" r:id="rId1"/>
  </sheets>
  <definedNames>
    <definedName name="_xlnm._FilterDatabase" localSheetId="0" hidden="1">'12月'!$A$3:$Q$54</definedName>
  </definedNames>
  <calcPr calcId="144525"/>
</workbook>
</file>

<file path=xl/sharedStrings.xml><?xml version="1.0" encoding="utf-8"?>
<sst xmlns="http://schemas.openxmlformats.org/spreadsheetml/2006/main" count="526" uniqueCount="150">
  <si>
    <r>
      <rPr>
        <sz val="16"/>
        <color indexed="8"/>
        <rFont val="黑体"/>
        <charset val="134"/>
      </rPr>
      <t>附件</t>
    </r>
  </si>
  <si>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方正小标宋简体"/>
        <charset val="0"/>
      </rPr>
      <t>月中山市居民分布式光伏发电项目汇总表</t>
    </r>
  </si>
  <si>
    <r>
      <rPr>
        <sz val="12"/>
        <color theme="1"/>
        <rFont val="黑体"/>
        <charset val="134"/>
      </rPr>
      <t>编号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</si>
  <si>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</si>
  <si>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</si>
  <si>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</si>
  <si>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0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0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</si>
  <si>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</si>
  <si>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</si>
  <si>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</si>
  <si>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</si>
  <si>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</si>
  <si>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</si>
  <si>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</si>
  <si>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</si>
  <si>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</si>
  <si>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</si>
  <si>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</si>
  <si>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</si>
  <si>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r>
      <rPr>
        <sz val="11"/>
        <rFont val="宋体"/>
        <charset val="134"/>
      </rPr>
      <t>石岐</t>
    </r>
  </si>
  <si>
    <r>
      <rPr>
        <sz val="11"/>
        <rFont val="宋体"/>
        <charset val="134"/>
      </rPr>
      <t>梁辉华</t>
    </r>
  </si>
  <si>
    <t>中山市石岐街道民安街</t>
  </si>
  <si>
    <r>
      <rPr>
        <sz val="11"/>
        <color indexed="8"/>
        <rFont val="宋体"/>
        <charset val="134"/>
      </rPr>
      <t>自然人</t>
    </r>
  </si>
  <si>
    <r>
      <rPr>
        <sz val="11"/>
        <rFont val="宋体"/>
        <charset val="134"/>
      </rPr>
      <t>待定</t>
    </r>
  </si>
  <si>
    <r>
      <rPr>
        <sz val="11"/>
        <color indexed="8"/>
        <rFont val="宋体"/>
        <charset val="134"/>
      </rPr>
      <t>屋顶</t>
    </r>
  </si>
  <si>
    <r>
      <rPr>
        <sz val="11"/>
        <rFont val="宋体"/>
        <charset val="134"/>
      </rPr>
      <t>自发自用余电上网</t>
    </r>
  </si>
  <si>
    <r>
      <rPr>
        <sz val="11"/>
        <color indexed="8"/>
        <rFont val="宋体"/>
        <charset val="134"/>
      </rPr>
      <t>居民电价</t>
    </r>
  </si>
  <si>
    <r>
      <rPr>
        <sz val="11"/>
        <rFont val="宋体"/>
        <charset val="134"/>
      </rPr>
      <t>神湾</t>
    </r>
  </si>
  <si>
    <r>
      <rPr>
        <sz val="11"/>
        <rFont val="宋体"/>
        <charset val="134"/>
      </rPr>
      <t>卢金带</t>
    </r>
  </si>
  <si>
    <t>中山市神湾镇外沙村新墩街</t>
  </si>
  <si>
    <r>
      <rPr>
        <sz val="11"/>
        <color theme="1"/>
        <rFont val="宋体"/>
        <charset val="134"/>
      </rPr>
      <t>自然人</t>
    </r>
  </si>
  <si>
    <r>
      <rPr>
        <sz val="11"/>
        <color theme="1"/>
        <rFont val="宋体"/>
        <charset val="134"/>
      </rPr>
      <t>待定</t>
    </r>
  </si>
  <si>
    <r>
      <rPr>
        <sz val="11"/>
        <color theme="1"/>
        <rFont val="宋体"/>
        <charset val="134"/>
      </rPr>
      <t>屋顶</t>
    </r>
  </si>
  <si>
    <r>
      <rPr>
        <sz val="11"/>
        <color theme="1"/>
        <rFont val="宋体"/>
        <charset val="134"/>
      </rPr>
      <t>居民电价</t>
    </r>
  </si>
  <si>
    <r>
      <rPr>
        <sz val="11"/>
        <rFont val="宋体"/>
        <charset val="134"/>
      </rPr>
      <t>张国伟</t>
    </r>
  </si>
  <si>
    <t>神湾镇神湾大道中</t>
  </si>
  <si>
    <r>
      <rPr>
        <sz val="11"/>
        <rFont val="宋体"/>
        <charset val="134"/>
      </rPr>
      <t>韦俊夏</t>
    </r>
  </si>
  <si>
    <t>神湾镇神溪村定溪军民路</t>
  </si>
  <si>
    <r>
      <rPr>
        <sz val="11"/>
        <rFont val="宋体"/>
        <charset val="134"/>
      </rPr>
      <t>李东祥</t>
    </r>
  </si>
  <si>
    <t>中山市神湾镇神湾大道南</t>
  </si>
  <si>
    <r>
      <rPr>
        <sz val="11"/>
        <rFont val="宋体"/>
        <charset val="134"/>
      </rPr>
      <t>三乡</t>
    </r>
  </si>
  <si>
    <r>
      <rPr>
        <sz val="11"/>
        <color indexed="8"/>
        <rFont val="宋体"/>
        <charset val="134"/>
      </rPr>
      <t>林泳仙</t>
    </r>
  </si>
  <si>
    <t>中山市三乡镇华发观山水花园红豆苑</t>
  </si>
  <si>
    <r>
      <rPr>
        <sz val="11"/>
        <rFont val="宋体"/>
        <charset val="134"/>
      </rPr>
      <t>自然人</t>
    </r>
  </si>
  <si>
    <r>
      <rPr>
        <sz val="11"/>
        <color indexed="8"/>
        <rFont val="宋体"/>
        <charset val="134"/>
      </rPr>
      <t>岳其麟</t>
    </r>
  </si>
  <si>
    <t>中山市三乡镇圩仔社区居民委员会雅居乐花园</t>
  </si>
  <si>
    <r>
      <rPr>
        <sz val="11"/>
        <rFont val="宋体"/>
        <charset val="134"/>
      </rPr>
      <t>丁晓青</t>
    </r>
  </si>
  <si>
    <t>中山市三乡镇古鹤村金都道</t>
  </si>
  <si>
    <r>
      <rPr>
        <sz val="11"/>
        <rFont val="宋体"/>
        <charset val="134"/>
      </rPr>
      <t>成水玲</t>
    </r>
  </si>
  <si>
    <t>中山市三乡镇桥头嘉豪山庄</t>
  </si>
  <si>
    <r>
      <rPr>
        <sz val="11"/>
        <rFont val="宋体"/>
        <charset val="134"/>
      </rPr>
      <t>邓瑞雄</t>
    </r>
  </si>
  <si>
    <t>中山市三乡镇金涌大道东城花园三期</t>
  </si>
  <si>
    <r>
      <rPr>
        <sz val="11"/>
        <rFont val="宋体"/>
        <charset val="134"/>
      </rPr>
      <t>东区</t>
    </r>
  </si>
  <si>
    <r>
      <rPr>
        <sz val="11"/>
        <color theme="1"/>
        <rFont val="宋体"/>
        <charset val="134"/>
      </rPr>
      <t>雷翔远</t>
    </r>
  </si>
  <si>
    <t>中山市东区富湾东路富嘉苑富顺街</t>
  </si>
  <si>
    <r>
      <rPr>
        <sz val="11"/>
        <color theme="1"/>
        <rFont val="宋体"/>
        <charset val="134"/>
      </rPr>
      <t>胡振枢</t>
    </r>
  </si>
  <si>
    <t>中山市东区大鳌溪永丰街</t>
  </si>
  <si>
    <r>
      <rPr>
        <sz val="11"/>
        <color theme="1"/>
        <rFont val="宋体"/>
        <charset val="134"/>
      </rPr>
      <t>胡振洪</t>
    </r>
  </si>
  <si>
    <r>
      <rPr>
        <sz val="11"/>
        <color theme="1"/>
        <rFont val="宋体"/>
        <charset val="134"/>
      </rPr>
      <t>徐国顺</t>
    </r>
  </si>
  <si>
    <t>中山市东区天皇路东八巷</t>
  </si>
  <si>
    <r>
      <rPr>
        <sz val="11"/>
        <color theme="1"/>
        <rFont val="宋体"/>
        <charset val="134"/>
      </rPr>
      <t>梁雨森</t>
    </r>
  </si>
  <si>
    <t>中山市东区远洋城逸山别墅</t>
  </si>
  <si>
    <r>
      <rPr>
        <sz val="11"/>
        <color theme="1"/>
        <rFont val="宋体"/>
        <charset val="134"/>
      </rPr>
      <t>南头</t>
    </r>
  </si>
  <si>
    <r>
      <rPr>
        <sz val="11"/>
        <color theme="1"/>
        <rFont val="宋体"/>
        <charset val="134"/>
      </rPr>
      <t>何刚成</t>
    </r>
  </si>
  <si>
    <t>中山市中山市南头镇同雅街</t>
  </si>
  <si>
    <r>
      <rPr>
        <sz val="11"/>
        <rFont val="宋体"/>
        <charset val="134"/>
      </rPr>
      <t>民众</t>
    </r>
  </si>
  <si>
    <r>
      <rPr>
        <sz val="11"/>
        <color theme="1"/>
        <rFont val="宋体"/>
        <charset val="134"/>
      </rPr>
      <t>刘炳雄</t>
    </r>
  </si>
  <si>
    <t>广东省中山市民众街道民众社区居民委员会文昌一路</t>
  </si>
  <si>
    <r>
      <rPr>
        <sz val="11"/>
        <rFont val="宋体"/>
        <charset val="134"/>
      </rPr>
      <t>于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月中发改能源函〔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 xml:space="preserve">1238 </t>
    </r>
    <r>
      <rPr>
        <sz val="11"/>
        <rFont val="宋体"/>
        <charset val="134"/>
      </rPr>
      <t>号，备案容量为</t>
    </r>
    <r>
      <rPr>
        <sz val="11"/>
        <rFont val="Times New Roman"/>
        <charset val="134"/>
      </rPr>
      <t>11kW</t>
    </r>
    <r>
      <rPr>
        <sz val="11"/>
        <rFont val="宋体"/>
        <charset val="134"/>
      </rPr>
      <t>，用户现需修改容量为</t>
    </r>
    <r>
      <rPr>
        <sz val="11"/>
        <rFont val="Times New Roman"/>
        <charset val="134"/>
      </rPr>
      <t>15kW</t>
    </r>
  </si>
  <si>
    <r>
      <rPr>
        <sz val="11"/>
        <color theme="1"/>
        <rFont val="宋体"/>
        <charset val="134"/>
      </rPr>
      <t>陈婷</t>
    </r>
  </si>
  <si>
    <t>广东省中山市民众街道沙仔村村民委员会上围路</t>
  </si>
  <si>
    <r>
      <rPr>
        <sz val="11"/>
        <rFont val="宋体"/>
        <charset val="0"/>
      </rPr>
      <t>陈婷</t>
    </r>
  </si>
  <si>
    <r>
      <rPr>
        <sz val="11"/>
        <color theme="1"/>
        <rFont val="宋体"/>
        <charset val="134"/>
      </rPr>
      <t>何迪锋</t>
    </r>
  </si>
  <si>
    <t>广东省中山市民众街道锦标村村民委员会护龙南路</t>
  </si>
  <si>
    <r>
      <rPr>
        <sz val="11"/>
        <color theme="1"/>
        <rFont val="宋体"/>
        <charset val="134"/>
      </rPr>
      <t>彭执胜</t>
    </r>
  </si>
  <si>
    <t>广东省中山市民众街道接源村村民委员会下深滘一巷</t>
  </si>
  <si>
    <r>
      <rPr>
        <sz val="11"/>
        <color theme="1"/>
        <rFont val="宋体"/>
        <charset val="134"/>
      </rPr>
      <t>黄树基</t>
    </r>
  </si>
  <si>
    <t>广东省中山市民众街道浪网村村民委员会骏宏路</t>
  </si>
  <si>
    <r>
      <rPr>
        <sz val="11"/>
        <rFont val="宋体"/>
        <charset val="134"/>
      </rPr>
      <t>古镇</t>
    </r>
  </si>
  <si>
    <r>
      <rPr>
        <sz val="11"/>
        <rFont val="宋体"/>
        <charset val="134"/>
      </rPr>
      <t>蔡焕金</t>
    </r>
  </si>
  <si>
    <t>广东省中山市古镇镇冈南村中心路东六巷</t>
  </si>
  <si>
    <r>
      <rPr>
        <sz val="11"/>
        <color theme="1"/>
        <rFont val="宋体"/>
        <charset val="134"/>
      </rPr>
      <t>西区</t>
    </r>
  </si>
  <si>
    <r>
      <rPr>
        <sz val="11"/>
        <color theme="1"/>
        <rFont val="宋体"/>
        <charset val="134"/>
      </rPr>
      <t>杨毫彬</t>
    </r>
  </si>
  <si>
    <t>中山市西区广丰广恩路</t>
  </si>
  <si>
    <r>
      <rPr>
        <sz val="11"/>
        <color theme="1"/>
        <rFont val="宋体"/>
        <charset val="134"/>
      </rPr>
      <t>马宁质</t>
    </r>
  </si>
  <si>
    <r>
      <t>中山市西区翠沙路棕榈彩虹花园棕榈峦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期</t>
    </r>
  </si>
  <si>
    <r>
      <rPr>
        <sz val="11"/>
        <rFont val="宋体"/>
        <charset val="134"/>
      </rPr>
      <t>南区</t>
    </r>
  </si>
  <si>
    <r>
      <rPr>
        <sz val="11"/>
        <rFont val="宋体"/>
        <charset val="134"/>
      </rPr>
      <t>何仁君</t>
    </r>
  </si>
  <si>
    <t>中山市南区永安二路良塘苑</t>
  </si>
  <si>
    <r>
      <rPr>
        <sz val="11"/>
        <rFont val="宋体"/>
        <charset val="134"/>
      </rPr>
      <t>陈剑峰</t>
    </r>
  </si>
  <si>
    <t>中山市南区圣都路中山清华坊凤雅苑凤雅六巷</t>
  </si>
  <si>
    <r>
      <rPr>
        <sz val="11"/>
        <rFont val="宋体"/>
        <charset val="134"/>
      </rPr>
      <t>刘寒箫</t>
    </r>
  </si>
  <si>
    <t>中山市南区圣都路中山清华坊凤雅苑凤雅二巷</t>
  </si>
  <si>
    <r>
      <rPr>
        <sz val="11"/>
        <rFont val="宋体"/>
        <charset val="134"/>
      </rPr>
      <t>五桂山</t>
    </r>
  </si>
  <si>
    <r>
      <rPr>
        <sz val="11"/>
        <rFont val="宋体"/>
        <charset val="134"/>
      </rPr>
      <t>林静茵</t>
    </r>
  </si>
  <si>
    <t>中山市五桂山长命水枫林绿洲花园</t>
  </si>
  <si>
    <r>
      <rPr>
        <sz val="11"/>
        <rFont val="宋体"/>
        <charset val="134"/>
      </rPr>
      <t>王梓芊</t>
    </r>
  </si>
  <si>
    <r>
      <rPr>
        <sz val="11"/>
        <rFont val="宋体"/>
        <charset val="134"/>
      </rPr>
      <t>冼少方</t>
    </r>
  </si>
  <si>
    <t>中山市五桂山长命水石榴坑上街下巷</t>
  </si>
  <si>
    <r>
      <rPr>
        <sz val="11"/>
        <rFont val="宋体"/>
        <charset val="134"/>
      </rPr>
      <t>何宏远</t>
    </r>
  </si>
  <si>
    <t>中山市五桂山龙石村大山脚</t>
  </si>
  <si>
    <r>
      <rPr>
        <sz val="11"/>
        <rFont val="宋体"/>
        <charset val="134"/>
      </rPr>
      <t>黄圃</t>
    </r>
  </si>
  <si>
    <r>
      <rPr>
        <sz val="11"/>
        <rFont val="宋体"/>
        <charset val="134"/>
      </rPr>
      <t>刘健辉</t>
    </r>
  </si>
  <si>
    <t>中山市黄圃镇怡景街</t>
  </si>
  <si>
    <r>
      <rPr>
        <sz val="11"/>
        <color theme="1"/>
        <rFont val="宋体"/>
        <charset val="134"/>
      </rPr>
      <t>刘健辉</t>
    </r>
  </si>
  <si>
    <t>中山市黄圃镇鸿发东路</t>
  </si>
  <si>
    <r>
      <rPr>
        <sz val="11"/>
        <rFont val="宋体"/>
        <charset val="134"/>
      </rPr>
      <t>陈长成</t>
    </r>
  </si>
  <si>
    <t>中山市黄圃镇石岭兴福街十三巷</t>
  </si>
  <si>
    <r>
      <rPr>
        <sz val="11"/>
        <color theme="1"/>
        <rFont val="宋体"/>
        <charset val="134"/>
      </rPr>
      <t>陈长成</t>
    </r>
  </si>
  <si>
    <r>
      <rPr>
        <sz val="11"/>
        <rFont val="宋体"/>
        <charset val="134"/>
      </rPr>
      <t>卢细棠</t>
    </r>
  </si>
  <si>
    <t>中山市黄圃镇兴圃大道中</t>
  </si>
  <si>
    <r>
      <rPr>
        <sz val="11"/>
        <rFont val="宋体"/>
        <charset val="134"/>
      </rPr>
      <t>冯伟锋</t>
    </r>
  </si>
  <si>
    <t>中山市黄圃镇护朝街</t>
  </si>
  <si>
    <r>
      <rPr>
        <sz val="11"/>
        <rFont val="宋体"/>
        <charset val="134"/>
      </rPr>
      <t>冼炳全</t>
    </r>
  </si>
  <si>
    <t>中山市黄圃镇大岑村岑富巷</t>
  </si>
  <si>
    <r>
      <rPr>
        <sz val="11"/>
        <rFont val="宋体"/>
        <charset val="134"/>
      </rPr>
      <t>梁钜辉</t>
    </r>
  </si>
  <si>
    <t>中山市黄圃镇马安村村民委员会适安三巷</t>
  </si>
  <si>
    <r>
      <rPr>
        <sz val="11"/>
        <color theme="1"/>
        <rFont val="宋体"/>
        <charset val="134"/>
      </rPr>
      <t>梁钜辉</t>
    </r>
  </si>
  <si>
    <r>
      <rPr>
        <sz val="11"/>
        <rFont val="宋体"/>
        <charset val="134"/>
      </rPr>
      <t>曾伙坚</t>
    </r>
  </si>
  <si>
    <t>中山市黄圃镇尚东泊景苑</t>
  </si>
  <si>
    <r>
      <rPr>
        <sz val="11"/>
        <color theme="1"/>
        <rFont val="宋体"/>
        <charset val="134"/>
      </rPr>
      <t>曾伙坚</t>
    </r>
  </si>
  <si>
    <r>
      <rPr>
        <sz val="11"/>
        <rFont val="宋体"/>
        <charset val="134"/>
      </rPr>
      <t>大涌</t>
    </r>
  </si>
  <si>
    <r>
      <rPr>
        <sz val="11"/>
        <rFont val="宋体"/>
        <charset val="134"/>
      </rPr>
      <t>曹志江</t>
    </r>
  </si>
  <si>
    <r>
      <rPr>
        <sz val="11"/>
        <color theme="1"/>
        <rFont val="宋体"/>
        <charset val="134"/>
      </rPr>
      <t>广东省中山市大涌镇南村南堡环镇路一巷</t>
    </r>
  </si>
  <si>
    <r>
      <rPr>
        <sz val="11"/>
        <rFont val="宋体"/>
        <charset val="134"/>
      </rPr>
      <t>小榄</t>
    </r>
  </si>
  <si>
    <r>
      <rPr>
        <sz val="11"/>
        <color theme="1"/>
        <rFont val="宋体"/>
        <charset val="134"/>
      </rPr>
      <t>张晓辉</t>
    </r>
  </si>
  <si>
    <t>广东省中山市小榄镇北区益民街一巷</t>
  </si>
  <si>
    <r>
      <rPr>
        <sz val="11"/>
        <color theme="1"/>
        <rFont val="宋体"/>
        <charset val="134"/>
      </rPr>
      <t>黎梓铭过户给张晓辉，原客户的并网日期：</t>
    </r>
    <r>
      <rPr>
        <sz val="11"/>
        <color theme="1"/>
        <rFont val="Times New Roman"/>
        <charset val="134"/>
      </rPr>
      <t>2022-01-21</t>
    </r>
    <r>
      <rPr>
        <sz val="11"/>
        <color theme="1"/>
        <rFont val="宋体"/>
        <charset val="134"/>
      </rPr>
      <t>，容量：</t>
    </r>
    <r>
      <rPr>
        <sz val="11"/>
        <color theme="1"/>
        <rFont val="Times New Roman"/>
        <charset val="134"/>
      </rPr>
      <t>24kW,</t>
    </r>
    <r>
      <rPr>
        <sz val="11"/>
        <color theme="1"/>
        <rFont val="宋体"/>
        <charset val="134"/>
      </rPr>
      <t>中发改能源函〔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1320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</si>
  <si>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麦耀流</t>
    </r>
  </si>
  <si>
    <t>广东省中山市小榄镇永宁市场东街北八巷</t>
  </si>
  <si>
    <r>
      <rPr>
        <sz val="11"/>
        <rFont val="宋体"/>
        <charset val="134"/>
      </rPr>
      <t>三角</t>
    </r>
  </si>
  <si>
    <r>
      <rPr>
        <sz val="11"/>
        <rFont val="宋体"/>
        <charset val="134"/>
      </rPr>
      <t>吴伟堂</t>
    </r>
  </si>
  <si>
    <t>广东省中山市三角镇沙栏西路南边街</t>
  </si>
  <si>
    <r>
      <rPr>
        <sz val="11"/>
        <rFont val="宋体"/>
        <charset val="134"/>
      </rPr>
      <t>刘义心</t>
    </r>
  </si>
  <si>
    <t>广东省中山市三角镇海傍西路</t>
  </si>
  <si>
    <r>
      <rPr>
        <sz val="11"/>
        <rFont val="宋体"/>
        <charset val="134"/>
      </rPr>
      <t>沙溪</t>
    </r>
  </si>
  <si>
    <r>
      <rPr>
        <sz val="11"/>
        <color indexed="8"/>
        <rFont val="宋体"/>
        <charset val="134"/>
      </rPr>
      <t>阮庆娟</t>
    </r>
  </si>
  <si>
    <t>中山市沙溪镇新濠路华发生态庄园语溪二径</t>
  </si>
  <si>
    <r>
      <rPr>
        <sz val="11"/>
        <color indexed="8"/>
        <rFont val="宋体"/>
        <charset val="134"/>
      </rPr>
      <t>黄业民</t>
    </r>
  </si>
  <si>
    <t>中山市沙溪镇港园村（港冲街）</t>
  </si>
  <si>
    <r>
      <rPr>
        <sz val="11"/>
        <color indexed="8"/>
        <rFont val="宋体"/>
        <charset val="134"/>
      </rPr>
      <t>陈红军</t>
    </r>
  </si>
  <si>
    <t>中山市沙溪镇建设路鸿兴巷</t>
  </si>
  <si>
    <t>中山市沙溪镇岭后亨路</t>
  </si>
  <si>
    <r>
      <rPr>
        <sz val="11"/>
        <rFont val="宋体"/>
        <charset val="134"/>
      </rPr>
      <t>横栏</t>
    </r>
  </si>
  <si>
    <r>
      <rPr>
        <sz val="11"/>
        <color theme="1"/>
        <rFont val="宋体"/>
        <charset val="134"/>
      </rPr>
      <t>梁景全</t>
    </r>
  </si>
  <si>
    <t>广东省中山市横栏镇跃进路</t>
  </si>
  <si>
    <r>
      <rPr>
        <sz val="11"/>
        <rFont val="宋体"/>
        <charset val="134"/>
      </rPr>
      <t>梁景全</t>
    </r>
  </si>
  <si>
    <r>
      <rPr>
        <sz val="11"/>
        <rFont val="宋体"/>
        <charset val="134"/>
      </rPr>
      <t>坦洲</t>
    </r>
  </si>
  <si>
    <r>
      <rPr>
        <sz val="11"/>
        <color theme="1"/>
        <rFont val="宋体"/>
        <charset val="134"/>
      </rPr>
      <t>林健伟</t>
    </r>
  </si>
  <si>
    <t>中山市坦洲镇智宁五巷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</si>
</sst>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134"/>
    </font>
    <font>
      <sz val="22"/>
      <name val="Times New Roman"/>
      <charset val="0"/>
    </font>
    <font>
      <sz val="12"/>
      <color theme="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indexed="8"/>
      <name val="黑体"/>
      <charset val="134"/>
    </font>
    <font>
      <sz val="22"/>
      <name val="方正小标宋简体"/>
      <charset val="0"/>
    </font>
    <font>
      <sz val="12"/>
      <color theme="1"/>
      <name val="黑体"/>
      <charset val="134"/>
    </font>
    <font>
      <sz val="12"/>
      <color theme="1"/>
      <name val="黑体"/>
      <charset val="0"/>
    </font>
    <font>
      <sz val="11"/>
      <color indexed="8"/>
      <name val="宋体"/>
      <charset val="134"/>
    </font>
    <font>
      <sz val="1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31" fontId="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54"/>
  <sheetViews>
    <sheetView tabSelected="1" workbookViewId="0">
      <selection activeCell="D55" sqref="D55"/>
    </sheetView>
  </sheetViews>
  <sheetFormatPr defaultColWidth="9" defaultRowHeight="15"/>
  <cols>
    <col min="1" max="1" width="6" style="1" customWidth="1"/>
    <col min="2" max="2" width="9.75" style="1" customWidth="1"/>
    <col min="3" max="3" width="11.375" style="1" customWidth="1"/>
    <col min="4" max="4" width="37" style="4" customWidth="1"/>
    <col min="5" max="5" width="9.25" style="1" customWidth="1"/>
    <col min="6" max="6" width="12.375" style="1" customWidth="1"/>
    <col min="7" max="7" width="10.875" style="1" customWidth="1"/>
    <col min="8" max="9" width="9.125" style="1" customWidth="1"/>
    <col min="10" max="10" width="18.5583333333333" style="1" customWidth="1"/>
    <col min="11" max="11" width="9.875" style="1" customWidth="1"/>
    <col min="12" max="12" width="13.375" style="1" customWidth="1"/>
    <col min="13" max="13" width="9" style="5"/>
    <col min="14" max="14" width="12.625" style="1" customWidth="1"/>
    <col min="15" max="15" width="10.375" style="1" customWidth="1"/>
    <col min="16" max="16" width="8.75" style="1" customWidth="1"/>
    <col min="17" max="17" width="14.25" style="5" customWidth="1"/>
    <col min="18" max="18" width="11.5" style="1"/>
    <col min="19" max="19" width="9" style="1"/>
    <col min="20" max="20" width="9.625" style="1"/>
    <col min="21" max="33" width="9" style="1"/>
    <col min="34" max="34" width="11.5" style="1"/>
    <col min="35" max="49" width="9" style="1"/>
    <col min="50" max="50" width="11.5" style="1"/>
    <col min="51" max="65" width="9" style="1"/>
    <col min="66" max="66" width="11.5" style="1"/>
    <col min="67" max="81" width="9" style="1"/>
    <col min="82" max="82" width="11.5" style="1"/>
    <col min="83" max="97" width="9" style="1"/>
    <col min="98" max="98" width="11.5" style="1"/>
    <col min="99" max="113" width="9" style="1"/>
    <col min="114" max="114" width="11.5" style="1"/>
    <col min="115" max="129" width="9" style="1"/>
    <col min="130" max="130" width="11.5" style="1"/>
    <col min="131" max="145" width="9" style="1"/>
    <col min="146" max="146" width="11.5" style="1"/>
    <col min="147" max="161" width="9" style="1"/>
    <col min="162" max="162" width="11.5" style="1"/>
    <col min="163" max="177" width="9" style="1"/>
    <col min="178" max="178" width="11.5" style="1"/>
    <col min="179" max="193" width="9" style="1"/>
    <col min="194" max="194" width="11.5" style="1"/>
    <col min="195" max="209" width="9" style="1"/>
    <col min="210" max="210" width="11.5" style="1"/>
    <col min="211" max="225" width="9" style="1"/>
    <col min="226" max="226" width="11.5" style="1"/>
    <col min="227" max="241" width="9" style="1"/>
    <col min="242" max="242" width="11.5" style="1"/>
    <col min="243" max="16384" width="9" style="1"/>
  </cols>
  <sheetData>
    <row r="1" s="1" customFormat="1" ht="20.25" spans="1:17">
      <c r="A1" s="6" t="s">
        <v>0</v>
      </c>
      <c r="D1" s="4"/>
      <c r="M1" s="5"/>
      <c r="Q1" s="5"/>
    </row>
    <row r="2" s="1" customFormat="1" ht="28.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1"/>
    </row>
    <row r="3" s="2" customFormat="1" ht="47" customHeight="1" spans="1:17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44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5">
        <v>12</v>
      </c>
      <c r="F4" s="16" t="s">
        <v>22</v>
      </c>
      <c r="G4" s="17" t="s">
        <v>23</v>
      </c>
      <c r="H4" s="16" t="s">
        <v>24</v>
      </c>
      <c r="I4" s="13" t="s">
        <v>20</v>
      </c>
      <c r="J4" s="11" t="s">
        <v>25</v>
      </c>
      <c r="K4" s="13">
        <v>380</v>
      </c>
      <c r="L4" s="13">
        <v>12000</v>
      </c>
      <c r="M4" s="33">
        <v>5.5</v>
      </c>
      <c r="N4" s="34" t="s">
        <v>26</v>
      </c>
      <c r="O4" s="17" t="s">
        <v>23</v>
      </c>
      <c r="P4" s="35">
        <v>0.6</v>
      </c>
      <c r="Q4" s="24"/>
    </row>
    <row r="5" s="3" customFormat="1" ht="44" customHeight="1" spans="1:17">
      <c r="A5" s="11">
        <v>2</v>
      </c>
      <c r="B5" s="12" t="s">
        <v>27</v>
      </c>
      <c r="C5" s="13" t="s">
        <v>28</v>
      </c>
      <c r="D5" s="14" t="s">
        <v>29</v>
      </c>
      <c r="E5" s="18">
        <v>20</v>
      </c>
      <c r="F5" s="19" t="s">
        <v>30</v>
      </c>
      <c r="G5" s="20" t="s">
        <v>31</v>
      </c>
      <c r="H5" s="19" t="s">
        <v>32</v>
      </c>
      <c r="I5" s="13" t="s">
        <v>28</v>
      </c>
      <c r="J5" s="11" t="s">
        <v>25</v>
      </c>
      <c r="K5" s="13">
        <v>380</v>
      </c>
      <c r="L5" s="13">
        <f t="shared" ref="L5:L8" si="0">E5*3*365</f>
        <v>21900</v>
      </c>
      <c r="M5" s="13">
        <f t="shared" ref="M5:M8" si="1">E5*0.5</f>
        <v>10</v>
      </c>
      <c r="N5" s="36" t="s">
        <v>33</v>
      </c>
      <c r="O5" s="17" t="s">
        <v>23</v>
      </c>
      <c r="P5" s="35">
        <v>0.6</v>
      </c>
      <c r="Q5" s="11"/>
    </row>
    <row r="6" s="3" customFormat="1" ht="44" customHeight="1" spans="1:17">
      <c r="A6" s="11">
        <v>3</v>
      </c>
      <c r="B6" s="12" t="s">
        <v>27</v>
      </c>
      <c r="C6" s="13" t="s">
        <v>34</v>
      </c>
      <c r="D6" s="14" t="s">
        <v>35</v>
      </c>
      <c r="E6" s="18">
        <v>15</v>
      </c>
      <c r="F6" s="19" t="s">
        <v>30</v>
      </c>
      <c r="G6" s="20" t="s">
        <v>31</v>
      </c>
      <c r="H6" s="19" t="s">
        <v>32</v>
      </c>
      <c r="I6" s="13" t="s">
        <v>34</v>
      </c>
      <c r="J6" s="11" t="s">
        <v>25</v>
      </c>
      <c r="K6" s="13">
        <v>380</v>
      </c>
      <c r="L6" s="13">
        <f t="shared" si="0"/>
        <v>16425</v>
      </c>
      <c r="M6" s="13">
        <f t="shared" si="1"/>
        <v>7.5</v>
      </c>
      <c r="N6" s="36" t="s">
        <v>33</v>
      </c>
      <c r="O6" s="17" t="s">
        <v>23</v>
      </c>
      <c r="P6" s="35">
        <v>0.6</v>
      </c>
      <c r="Q6" s="11"/>
    </row>
    <row r="7" s="3" customFormat="1" ht="37" customHeight="1" spans="1:17">
      <c r="A7" s="11">
        <v>4</v>
      </c>
      <c r="B7" s="12" t="s">
        <v>27</v>
      </c>
      <c r="C7" s="13" t="s">
        <v>36</v>
      </c>
      <c r="D7" s="14" t="s">
        <v>37</v>
      </c>
      <c r="E7" s="18">
        <v>40</v>
      </c>
      <c r="F7" s="19" t="s">
        <v>30</v>
      </c>
      <c r="G7" s="20" t="s">
        <v>31</v>
      </c>
      <c r="H7" s="19" t="s">
        <v>32</v>
      </c>
      <c r="I7" s="13" t="s">
        <v>36</v>
      </c>
      <c r="J7" s="11" t="s">
        <v>25</v>
      </c>
      <c r="K7" s="13">
        <v>380</v>
      </c>
      <c r="L7" s="13">
        <f t="shared" si="0"/>
        <v>43800</v>
      </c>
      <c r="M7" s="13">
        <f t="shared" si="1"/>
        <v>20</v>
      </c>
      <c r="N7" s="36" t="s">
        <v>33</v>
      </c>
      <c r="O7" s="17" t="s">
        <v>23</v>
      </c>
      <c r="P7" s="35">
        <v>0.6</v>
      </c>
      <c r="Q7" s="11"/>
    </row>
    <row r="8" s="3" customFormat="1" ht="37" customHeight="1" spans="1:17">
      <c r="A8" s="11">
        <v>5</v>
      </c>
      <c r="B8" s="12" t="s">
        <v>27</v>
      </c>
      <c r="C8" s="13" t="s">
        <v>38</v>
      </c>
      <c r="D8" s="14" t="s">
        <v>39</v>
      </c>
      <c r="E8" s="18">
        <v>40</v>
      </c>
      <c r="F8" s="19" t="s">
        <v>30</v>
      </c>
      <c r="G8" s="20" t="s">
        <v>31</v>
      </c>
      <c r="H8" s="19" t="s">
        <v>32</v>
      </c>
      <c r="I8" s="13" t="s">
        <v>38</v>
      </c>
      <c r="J8" s="11" t="s">
        <v>25</v>
      </c>
      <c r="K8" s="13">
        <v>380</v>
      </c>
      <c r="L8" s="13">
        <f t="shared" si="0"/>
        <v>43800</v>
      </c>
      <c r="M8" s="13">
        <f t="shared" si="1"/>
        <v>20</v>
      </c>
      <c r="N8" s="36" t="s">
        <v>33</v>
      </c>
      <c r="O8" s="17" t="s">
        <v>23</v>
      </c>
      <c r="P8" s="35">
        <v>0.6</v>
      </c>
      <c r="Q8" s="11"/>
    </row>
    <row r="9" s="3" customFormat="1" ht="37" customHeight="1" spans="1:17">
      <c r="A9" s="11">
        <v>6</v>
      </c>
      <c r="B9" s="12" t="s">
        <v>40</v>
      </c>
      <c r="C9" s="21" t="s">
        <v>41</v>
      </c>
      <c r="D9" s="22" t="s">
        <v>42</v>
      </c>
      <c r="E9" s="13">
        <v>18</v>
      </c>
      <c r="F9" s="12" t="s">
        <v>43</v>
      </c>
      <c r="G9" s="23" t="s">
        <v>23</v>
      </c>
      <c r="H9" s="19" t="s">
        <v>32</v>
      </c>
      <c r="I9" s="21" t="s">
        <v>41</v>
      </c>
      <c r="J9" s="11" t="s">
        <v>25</v>
      </c>
      <c r="K9" s="13">
        <v>380</v>
      </c>
      <c r="L9" s="13">
        <f t="shared" ref="L9:L13" si="2">E9*1000</f>
        <v>18000</v>
      </c>
      <c r="M9" s="13">
        <f t="shared" ref="M9:M13" si="3">E9*0.45</f>
        <v>8.1</v>
      </c>
      <c r="N9" s="19" t="s">
        <v>33</v>
      </c>
      <c r="O9" s="31" t="s">
        <v>23</v>
      </c>
      <c r="P9" s="37">
        <v>0.6</v>
      </c>
      <c r="Q9" s="11"/>
    </row>
    <row r="10" s="3" customFormat="1" ht="37" customHeight="1" spans="1:17">
      <c r="A10" s="11">
        <v>7</v>
      </c>
      <c r="B10" s="12" t="s">
        <v>40</v>
      </c>
      <c r="C10" s="21" t="s">
        <v>44</v>
      </c>
      <c r="D10" s="22" t="s">
        <v>45</v>
      </c>
      <c r="E10" s="13">
        <v>15</v>
      </c>
      <c r="F10" s="12" t="s">
        <v>43</v>
      </c>
      <c r="G10" s="23" t="s">
        <v>23</v>
      </c>
      <c r="H10" s="19" t="s">
        <v>32</v>
      </c>
      <c r="I10" s="21" t="s">
        <v>44</v>
      </c>
      <c r="J10" s="11" t="s">
        <v>25</v>
      </c>
      <c r="K10" s="13">
        <v>380</v>
      </c>
      <c r="L10" s="13">
        <f t="shared" si="2"/>
        <v>15000</v>
      </c>
      <c r="M10" s="13">
        <f t="shared" si="3"/>
        <v>6.75</v>
      </c>
      <c r="N10" s="19" t="s">
        <v>33</v>
      </c>
      <c r="O10" s="31" t="s">
        <v>23</v>
      </c>
      <c r="P10" s="37">
        <v>0.6</v>
      </c>
      <c r="Q10" s="11"/>
    </row>
    <row r="11" s="3" customFormat="1" ht="37" customHeight="1" spans="1:17">
      <c r="A11" s="11">
        <v>8</v>
      </c>
      <c r="B11" s="12" t="s">
        <v>40</v>
      </c>
      <c r="C11" s="13" t="s">
        <v>46</v>
      </c>
      <c r="D11" s="14" t="s">
        <v>47</v>
      </c>
      <c r="E11" s="13">
        <v>30</v>
      </c>
      <c r="F11" s="12" t="s">
        <v>43</v>
      </c>
      <c r="G11" s="23" t="s">
        <v>23</v>
      </c>
      <c r="H11" s="19" t="s">
        <v>32</v>
      </c>
      <c r="I11" s="13" t="s">
        <v>46</v>
      </c>
      <c r="J11" s="11" t="s">
        <v>25</v>
      </c>
      <c r="K11" s="13">
        <v>380</v>
      </c>
      <c r="L11" s="13">
        <f t="shared" si="2"/>
        <v>30000</v>
      </c>
      <c r="M11" s="13">
        <f t="shared" si="3"/>
        <v>13.5</v>
      </c>
      <c r="N11" s="19" t="s">
        <v>33</v>
      </c>
      <c r="O11" s="31" t="s">
        <v>23</v>
      </c>
      <c r="P11" s="37">
        <v>0.6</v>
      </c>
      <c r="Q11" s="11"/>
    </row>
    <row r="12" s="3" customFormat="1" ht="37" customHeight="1" spans="1:17">
      <c r="A12" s="11">
        <v>9</v>
      </c>
      <c r="B12" s="12" t="s">
        <v>40</v>
      </c>
      <c r="C12" s="13" t="s">
        <v>48</v>
      </c>
      <c r="D12" s="14" t="s">
        <v>49</v>
      </c>
      <c r="E12" s="13">
        <v>12</v>
      </c>
      <c r="F12" s="12" t="s">
        <v>43</v>
      </c>
      <c r="G12" s="23" t="s">
        <v>23</v>
      </c>
      <c r="H12" s="19" t="s">
        <v>32</v>
      </c>
      <c r="I12" s="13" t="s">
        <v>48</v>
      </c>
      <c r="J12" s="11" t="s">
        <v>25</v>
      </c>
      <c r="K12" s="13">
        <v>380</v>
      </c>
      <c r="L12" s="13">
        <f t="shared" si="2"/>
        <v>12000</v>
      </c>
      <c r="M12" s="13">
        <f t="shared" si="3"/>
        <v>5.4</v>
      </c>
      <c r="N12" s="19" t="s">
        <v>33</v>
      </c>
      <c r="O12" s="31" t="s">
        <v>23</v>
      </c>
      <c r="P12" s="37">
        <v>0.6</v>
      </c>
      <c r="Q12" s="11"/>
    </row>
    <row r="13" s="3" customFormat="1" ht="34" customHeight="1" spans="1:17">
      <c r="A13" s="11">
        <v>10</v>
      </c>
      <c r="B13" s="12" t="s">
        <v>40</v>
      </c>
      <c r="C13" s="13" t="s">
        <v>50</v>
      </c>
      <c r="D13" s="14" t="s">
        <v>51</v>
      </c>
      <c r="E13" s="13">
        <v>15</v>
      </c>
      <c r="F13" s="12" t="s">
        <v>43</v>
      </c>
      <c r="G13" s="23" t="s">
        <v>23</v>
      </c>
      <c r="H13" s="19" t="s">
        <v>32</v>
      </c>
      <c r="I13" s="13" t="s">
        <v>50</v>
      </c>
      <c r="J13" s="11" t="s">
        <v>25</v>
      </c>
      <c r="K13" s="13">
        <v>380</v>
      </c>
      <c r="L13" s="13">
        <f t="shared" si="2"/>
        <v>15000</v>
      </c>
      <c r="M13" s="13">
        <f t="shared" si="3"/>
        <v>6.75</v>
      </c>
      <c r="N13" s="19" t="s">
        <v>33</v>
      </c>
      <c r="O13" s="31" t="s">
        <v>23</v>
      </c>
      <c r="P13" s="37">
        <v>0.6</v>
      </c>
      <c r="Q13" s="11"/>
    </row>
    <row r="14" s="3" customFormat="1" ht="34" customHeight="1" spans="1:17">
      <c r="A14" s="11">
        <v>11</v>
      </c>
      <c r="B14" s="12" t="s">
        <v>52</v>
      </c>
      <c r="C14" s="24" t="s">
        <v>53</v>
      </c>
      <c r="D14" s="25" t="s">
        <v>54</v>
      </c>
      <c r="E14" s="13">
        <v>30</v>
      </c>
      <c r="F14" s="19" t="s">
        <v>30</v>
      </c>
      <c r="G14" s="19" t="s">
        <v>31</v>
      </c>
      <c r="H14" s="19" t="s">
        <v>32</v>
      </c>
      <c r="I14" s="24" t="s">
        <v>53</v>
      </c>
      <c r="J14" s="26" t="s">
        <v>25</v>
      </c>
      <c r="K14" s="13">
        <v>380</v>
      </c>
      <c r="L14" s="28">
        <v>27000</v>
      </c>
      <c r="M14" s="13">
        <v>18</v>
      </c>
      <c r="N14" s="19" t="s">
        <v>33</v>
      </c>
      <c r="O14" s="31" t="s">
        <v>23</v>
      </c>
      <c r="P14" s="37">
        <v>0.6</v>
      </c>
      <c r="Q14" s="11"/>
    </row>
    <row r="15" s="3" customFormat="1" ht="34" customHeight="1" spans="1:17">
      <c r="A15" s="11">
        <v>12</v>
      </c>
      <c r="B15" s="12" t="s">
        <v>52</v>
      </c>
      <c r="C15" s="24" t="s">
        <v>55</v>
      </c>
      <c r="D15" s="25" t="s">
        <v>56</v>
      </c>
      <c r="E15" s="24">
        <v>15</v>
      </c>
      <c r="F15" s="24" t="s">
        <v>30</v>
      </c>
      <c r="G15" s="24" t="s">
        <v>31</v>
      </c>
      <c r="H15" s="24" t="s">
        <v>32</v>
      </c>
      <c r="I15" s="24" t="s">
        <v>55</v>
      </c>
      <c r="J15" s="26" t="s">
        <v>25</v>
      </c>
      <c r="K15" s="13">
        <v>380</v>
      </c>
      <c r="L15" s="28">
        <v>13500</v>
      </c>
      <c r="M15" s="13">
        <v>9</v>
      </c>
      <c r="N15" s="19" t="s">
        <v>33</v>
      </c>
      <c r="O15" s="31" t="s">
        <v>23</v>
      </c>
      <c r="P15" s="37">
        <v>0.6</v>
      </c>
      <c r="Q15" s="11"/>
    </row>
    <row r="16" s="3" customFormat="1" ht="37" customHeight="1" spans="1:17">
      <c r="A16" s="11">
        <v>13</v>
      </c>
      <c r="B16" s="12" t="s">
        <v>52</v>
      </c>
      <c r="C16" s="24" t="s">
        <v>57</v>
      </c>
      <c r="D16" s="25" t="s">
        <v>56</v>
      </c>
      <c r="E16" s="24">
        <v>15</v>
      </c>
      <c r="F16" s="24" t="s">
        <v>30</v>
      </c>
      <c r="G16" s="24" t="s">
        <v>31</v>
      </c>
      <c r="H16" s="24" t="s">
        <v>32</v>
      </c>
      <c r="I16" s="24" t="s">
        <v>57</v>
      </c>
      <c r="J16" s="26" t="s">
        <v>25</v>
      </c>
      <c r="K16" s="13">
        <v>380</v>
      </c>
      <c r="L16" s="28">
        <v>13500</v>
      </c>
      <c r="M16" s="13">
        <v>9</v>
      </c>
      <c r="N16" s="19" t="s">
        <v>33</v>
      </c>
      <c r="O16" s="31" t="s">
        <v>23</v>
      </c>
      <c r="P16" s="37">
        <v>0.6</v>
      </c>
      <c r="Q16" s="11"/>
    </row>
    <row r="17" s="3" customFormat="1" ht="45" customHeight="1" spans="1:17">
      <c r="A17" s="11">
        <v>14</v>
      </c>
      <c r="B17" s="12" t="s">
        <v>52</v>
      </c>
      <c r="C17" s="24" t="s">
        <v>58</v>
      </c>
      <c r="D17" s="25" t="s">
        <v>59</v>
      </c>
      <c r="E17" s="24">
        <v>10</v>
      </c>
      <c r="F17" s="24" t="s">
        <v>30</v>
      </c>
      <c r="G17" s="24" t="s">
        <v>31</v>
      </c>
      <c r="H17" s="24" t="s">
        <v>32</v>
      </c>
      <c r="I17" s="24" t="s">
        <v>58</v>
      </c>
      <c r="J17" s="26" t="s">
        <v>25</v>
      </c>
      <c r="K17" s="13">
        <v>380</v>
      </c>
      <c r="L17" s="28">
        <v>9000</v>
      </c>
      <c r="M17" s="13">
        <v>6</v>
      </c>
      <c r="N17" s="19" t="s">
        <v>33</v>
      </c>
      <c r="O17" s="31" t="s">
        <v>23</v>
      </c>
      <c r="P17" s="37">
        <v>0.6</v>
      </c>
      <c r="Q17" s="11"/>
    </row>
    <row r="18" s="3" customFormat="1" ht="37" customHeight="1" spans="1:17">
      <c r="A18" s="11">
        <v>15</v>
      </c>
      <c r="B18" s="12" t="s">
        <v>52</v>
      </c>
      <c r="C18" s="24" t="s">
        <v>60</v>
      </c>
      <c r="D18" s="25" t="s">
        <v>61</v>
      </c>
      <c r="E18" s="24">
        <v>10</v>
      </c>
      <c r="F18" s="24" t="s">
        <v>30</v>
      </c>
      <c r="G18" s="24" t="s">
        <v>31</v>
      </c>
      <c r="H18" s="24" t="s">
        <v>32</v>
      </c>
      <c r="I18" s="24" t="s">
        <v>60</v>
      </c>
      <c r="J18" s="26" t="s">
        <v>25</v>
      </c>
      <c r="K18" s="13">
        <v>380</v>
      </c>
      <c r="L18" s="28">
        <v>9000</v>
      </c>
      <c r="M18" s="13">
        <v>6</v>
      </c>
      <c r="N18" s="19" t="s">
        <v>33</v>
      </c>
      <c r="O18" s="31" t="s">
        <v>23</v>
      </c>
      <c r="P18" s="37">
        <v>0.6</v>
      </c>
      <c r="Q18" s="11"/>
    </row>
    <row r="19" s="3" customFormat="1" ht="37" customHeight="1" spans="1:17">
      <c r="A19" s="11">
        <v>16</v>
      </c>
      <c r="B19" s="24" t="s">
        <v>62</v>
      </c>
      <c r="C19" s="24" t="s">
        <v>63</v>
      </c>
      <c r="D19" s="25" t="s">
        <v>64</v>
      </c>
      <c r="E19" s="26">
        <v>10</v>
      </c>
      <c r="F19" s="19" t="s">
        <v>30</v>
      </c>
      <c r="G19" s="19" t="s">
        <v>31</v>
      </c>
      <c r="H19" s="19" t="s">
        <v>32</v>
      </c>
      <c r="I19" s="19" t="s">
        <v>63</v>
      </c>
      <c r="J19" s="26" t="s">
        <v>25</v>
      </c>
      <c r="K19" s="24">
        <v>220</v>
      </c>
      <c r="L19" s="24">
        <v>12000</v>
      </c>
      <c r="M19" s="24">
        <v>3.2</v>
      </c>
      <c r="N19" s="36" t="s">
        <v>33</v>
      </c>
      <c r="O19" s="17" t="s">
        <v>23</v>
      </c>
      <c r="P19" s="35">
        <v>0.6</v>
      </c>
      <c r="Q19" s="11"/>
    </row>
    <row r="20" s="3" customFormat="1" ht="99" customHeight="1" spans="1:17">
      <c r="A20" s="11">
        <v>17</v>
      </c>
      <c r="B20" s="12" t="s">
        <v>65</v>
      </c>
      <c r="C20" s="24" t="s">
        <v>66</v>
      </c>
      <c r="D20" s="25" t="s">
        <v>67</v>
      </c>
      <c r="E20" s="13">
        <v>15</v>
      </c>
      <c r="F20" s="19" t="s">
        <v>30</v>
      </c>
      <c r="G20" s="19" t="s">
        <v>31</v>
      </c>
      <c r="H20" s="19" t="s">
        <v>32</v>
      </c>
      <c r="I20" s="24" t="s">
        <v>66</v>
      </c>
      <c r="J20" s="11" t="s">
        <v>25</v>
      </c>
      <c r="K20" s="13">
        <v>380</v>
      </c>
      <c r="L20" s="28">
        <v>18000</v>
      </c>
      <c r="M20" s="13">
        <v>7.5</v>
      </c>
      <c r="N20" s="36" t="s">
        <v>33</v>
      </c>
      <c r="O20" s="17" t="s">
        <v>23</v>
      </c>
      <c r="P20" s="35">
        <v>0.6</v>
      </c>
      <c r="Q20" s="42" t="s">
        <v>68</v>
      </c>
    </row>
    <row r="21" s="3" customFormat="1" ht="37" customHeight="1" spans="1:17">
      <c r="A21" s="11">
        <v>18</v>
      </c>
      <c r="B21" s="12" t="s">
        <v>65</v>
      </c>
      <c r="C21" s="24" t="s">
        <v>69</v>
      </c>
      <c r="D21" s="25" t="s">
        <v>70</v>
      </c>
      <c r="E21" s="26">
        <v>50</v>
      </c>
      <c r="F21" s="19" t="s">
        <v>30</v>
      </c>
      <c r="G21" s="19" t="s">
        <v>31</v>
      </c>
      <c r="H21" s="19" t="s">
        <v>32</v>
      </c>
      <c r="I21" s="33" t="s">
        <v>71</v>
      </c>
      <c r="J21" s="11" t="s">
        <v>25</v>
      </c>
      <c r="K21" s="13">
        <v>380</v>
      </c>
      <c r="L21" s="24">
        <v>60000</v>
      </c>
      <c r="M21" s="24">
        <v>26</v>
      </c>
      <c r="N21" s="36" t="s">
        <v>33</v>
      </c>
      <c r="O21" s="17" t="s">
        <v>23</v>
      </c>
      <c r="P21" s="35">
        <v>0.6</v>
      </c>
      <c r="Q21" s="11"/>
    </row>
    <row r="22" s="3" customFormat="1" ht="37" customHeight="1" spans="1:17">
      <c r="A22" s="11">
        <v>19</v>
      </c>
      <c r="B22" s="12" t="s">
        <v>65</v>
      </c>
      <c r="C22" s="27" t="s">
        <v>72</v>
      </c>
      <c r="D22" s="25" t="s">
        <v>73</v>
      </c>
      <c r="E22" s="26">
        <v>30</v>
      </c>
      <c r="F22" s="19" t="s">
        <v>30</v>
      </c>
      <c r="G22" s="19" t="s">
        <v>31</v>
      </c>
      <c r="H22" s="19" t="s">
        <v>32</v>
      </c>
      <c r="I22" s="27" t="s">
        <v>72</v>
      </c>
      <c r="J22" s="11" t="s">
        <v>25</v>
      </c>
      <c r="K22" s="13">
        <v>380</v>
      </c>
      <c r="L22" s="26">
        <v>36000</v>
      </c>
      <c r="M22" s="26">
        <v>15</v>
      </c>
      <c r="N22" s="36" t="s">
        <v>33</v>
      </c>
      <c r="O22" s="17" t="s">
        <v>23</v>
      </c>
      <c r="P22" s="35">
        <v>0.6</v>
      </c>
      <c r="Q22" s="17"/>
    </row>
    <row r="23" s="3" customFormat="1" ht="37" customHeight="1" spans="1:17">
      <c r="A23" s="11">
        <v>20</v>
      </c>
      <c r="B23" s="12" t="s">
        <v>65</v>
      </c>
      <c r="C23" s="24" t="s">
        <v>74</v>
      </c>
      <c r="D23" s="25" t="s">
        <v>75</v>
      </c>
      <c r="E23" s="26">
        <v>30</v>
      </c>
      <c r="F23" s="19" t="s">
        <v>30</v>
      </c>
      <c r="G23" s="19" t="s">
        <v>31</v>
      </c>
      <c r="H23" s="19" t="s">
        <v>32</v>
      </c>
      <c r="I23" s="24" t="s">
        <v>74</v>
      </c>
      <c r="J23" s="11" t="s">
        <v>25</v>
      </c>
      <c r="K23" s="13">
        <v>380</v>
      </c>
      <c r="L23" s="26">
        <v>36000</v>
      </c>
      <c r="M23" s="13">
        <v>15</v>
      </c>
      <c r="N23" s="36" t="s">
        <v>33</v>
      </c>
      <c r="O23" s="17" t="s">
        <v>23</v>
      </c>
      <c r="P23" s="35">
        <v>0.6</v>
      </c>
      <c r="Q23" s="17"/>
    </row>
    <row r="24" s="3" customFormat="1" ht="37" customHeight="1" spans="1:17">
      <c r="A24" s="11">
        <v>21</v>
      </c>
      <c r="B24" s="12" t="s">
        <v>65</v>
      </c>
      <c r="C24" s="24" t="s">
        <v>76</v>
      </c>
      <c r="D24" s="25" t="s">
        <v>77</v>
      </c>
      <c r="E24" s="26">
        <v>40</v>
      </c>
      <c r="F24" s="19" t="s">
        <v>30</v>
      </c>
      <c r="G24" s="19" t="s">
        <v>31</v>
      </c>
      <c r="H24" s="19" t="s">
        <v>32</v>
      </c>
      <c r="I24" s="24" t="s">
        <v>76</v>
      </c>
      <c r="J24" s="11" t="s">
        <v>25</v>
      </c>
      <c r="K24" s="13">
        <v>380</v>
      </c>
      <c r="L24" s="28">
        <v>48000</v>
      </c>
      <c r="M24" s="13">
        <v>20</v>
      </c>
      <c r="N24" s="36" t="s">
        <v>33</v>
      </c>
      <c r="O24" s="17" t="s">
        <v>23</v>
      </c>
      <c r="P24" s="35">
        <v>0.6</v>
      </c>
      <c r="Q24" s="43"/>
    </row>
    <row r="25" s="3" customFormat="1" ht="37" customHeight="1" spans="1:17">
      <c r="A25" s="11">
        <v>22</v>
      </c>
      <c r="B25" s="12" t="s">
        <v>78</v>
      </c>
      <c r="C25" s="13" t="s">
        <v>79</v>
      </c>
      <c r="D25" s="14" t="s">
        <v>80</v>
      </c>
      <c r="E25" s="28">
        <v>36</v>
      </c>
      <c r="F25" s="19" t="s">
        <v>30</v>
      </c>
      <c r="G25" s="19" t="s">
        <v>31</v>
      </c>
      <c r="H25" s="19" t="s">
        <v>32</v>
      </c>
      <c r="I25" s="13" t="s">
        <v>79</v>
      </c>
      <c r="J25" s="11" t="s">
        <v>25</v>
      </c>
      <c r="K25" s="13">
        <v>380</v>
      </c>
      <c r="L25" s="28">
        <v>40000</v>
      </c>
      <c r="M25" s="13">
        <v>10</v>
      </c>
      <c r="N25" s="36" t="s">
        <v>33</v>
      </c>
      <c r="O25" s="17" t="s">
        <v>23</v>
      </c>
      <c r="P25" s="35">
        <v>0.6</v>
      </c>
      <c r="Q25" s="11"/>
    </row>
    <row r="26" s="3" customFormat="1" ht="37" customHeight="1" spans="1:17">
      <c r="A26" s="11">
        <v>23</v>
      </c>
      <c r="B26" s="24" t="s">
        <v>81</v>
      </c>
      <c r="C26" s="24" t="s">
        <v>82</v>
      </c>
      <c r="D26" s="25" t="s">
        <v>83</v>
      </c>
      <c r="E26" s="24">
        <v>30</v>
      </c>
      <c r="F26" s="24" t="s">
        <v>30</v>
      </c>
      <c r="G26" s="24" t="s">
        <v>31</v>
      </c>
      <c r="H26" s="24" t="s">
        <v>32</v>
      </c>
      <c r="I26" s="24" t="s">
        <v>82</v>
      </c>
      <c r="J26" s="11" t="s">
        <v>25</v>
      </c>
      <c r="K26" s="24">
        <v>380</v>
      </c>
      <c r="L26" s="24">
        <v>32850</v>
      </c>
      <c r="M26" s="24">
        <v>10</v>
      </c>
      <c r="N26" s="24" t="s">
        <v>33</v>
      </c>
      <c r="O26" s="24" t="s">
        <v>31</v>
      </c>
      <c r="P26" s="35">
        <v>0.6</v>
      </c>
      <c r="Q26" s="27"/>
    </row>
    <row r="27" s="3" customFormat="1" ht="37" customHeight="1" spans="1:17">
      <c r="A27" s="11">
        <v>24</v>
      </c>
      <c r="B27" s="24" t="s">
        <v>81</v>
      </c>
      <c r="C27" s="24" t="s">
        <v>84</v>
      </c>
      <c r="D27" s="25" t="s">
        <v>85</v>
      </c>
      <c r="E27" s="24">
        <v>25</v>
      </c>
      <c r="F27" s="24" t="s">
        <v>30</v>
      </c>
      <c r="G27" s="24" t="s">
        <v>31</v>
      </c>
      <c r="H27" s="24" t="s">
        <v>32</v>
      </c>
      <c r="I27" s="24" t="s">
        <v>84</v>
      </c>
      <c r="J27" s="11" t="s">
        <v>25</v>
      </c>
      <c r="K27" s="24">
        <v>380</v>
      </c>
      <c r="L27" s="24">
        <v>27375</v>
      </c>
      <c r="M27" s="24">
        <v>9</v>
      </c>
      <c r="N27" s="24" t="s">
        <v>33</v>
      </c>
      <c r="O27" s="24" t="s">
        <v>31</v>
      </c>
      <c r="P27" s="35">
        <v>0.6</v>
      </c>
      <c r="Q27" s="44"/>
    </row>
    <row r="28" s="3" customFormat="1" ht="37" customHeight="1" spans="1:17">
      <c r="A28" s="11">
        <v>25</v>
      </c>
      <c r="B28" s="12" t="s">
        <v>86</v>
      </c>
      <c r="C28" s="13" t="s">
        <v>87</v>
      </c>
      <c r="D28" s="14" t="s">
        <v>88</v>
      </c>
      <c r="E28" s="13">
        <v>25</v>
      </c>
      <c r="F28" s="19" t="s">
        <v>30</v>
      </c>
      <c r="G28" s="19" t="s">
        <v>31</v>
      </c>
      <c r="H28" s="19" t="s">
        <v>32</v>
      </c>
      <c r="I28" s="13" t="str">
        <f t="shared" ref="I28:I30" si="4">C28</f>
        <v>何仁君</v>
      </c>
      <c r="J28" s="11" t="s">
        <v>25</v>
      </c>
      <c r="K28" s="13">
        <v>380</v>
      </c>
      <c r="L28" s="28">
        <f t="shared" ref="L28:L34" si="5">E28*1000</f>
        <v>25000</v>
      </c>
      <c r="M28" s="38">
        <f t="shared" ref="M28:M30" si="6">E28*0.7</f>
        <v>17.5</v>
      </c>
      <c r="N28" s="36" t="s">
        <v>33</v>
      </c>
      <c r="O28" s="17" t="s">
        <v>23</v>
      </c>
      <c r="P28" s="35">
        <v>0.6</v>
      </c>
      <c r="Q28" s="24"/>
    </row>
    <row r="29" s="3" customFormat="1" ht="37" customHeight="1" spans="1:17">
      <c r="A29" s="11">
        <v>26</v>
      </c>
      <c r="B29" s="12" t="s">
        <v>86</v>
      </c>
      <c r="C29" s="12" t="s">
        <v>89</v>
      </c>
      <c r="D29" s="14" t="s">
        <v>90</v>
      </c>
      <c r="E29" s="13">
        <v>25</v>
      </c>
      <c r="F29" s="19" t="s">
        <v>30</v>
      </c>
      <c r="G29" s="19" t="s">
        <v>31</v>
      </c>
      <c r="H29" s="19" t="s">
        <v>32</v>
      </c>
      <c r="I29" s="13" t="str">
        <f t="shared" si="4"/>
        <v>陈剑峰</v>
      </c>
      <c r="J29" s="11" t="s">
        <v>25</v>
      </c>
      <c r="K29" s="13">
        <v>380</v>
      </c>
      <c r="L29" s="28">
        <f t="shared" si="5"/>
        <v>25000</v>
      </c>
      <c r="M29" s="38">
        <f t="shared" si="6"/>
        <v>17.5</v>
      </c>
      <c r="N29" s="36" t="s">
        <v>33</v>
      </c>
      <c r="O29" s="17" t="s">
        <v>23</v>
      </c>
      <c r="P29" s="35">
        <v>0.6</v>
      </c>
      <c r="Q29" s="11"/>
    </row>
    <row r="30" s="3" customFormat="1" ht="37" customHeight="1" spans="1:17">
      <c r="A30" s="11">
        <v>27</v>
      </c>
      <c r="B30" s="12" t="s">
        <v>86</v>
      </c>
      <c r="C30" s="12" t="s">
        <v>91</v>
      </c>
      <c r="D30" s="14" t="s">
        <v>92</v>
      </c>
      <c r="E30" s="28">
        <v>25</v>
      </c>
      <c r="F30" s="19" t="s">
        <v>30</v>
      </c>
      <c r="G30" s="19" t="s">
        <v>31</v>
      </c>
      <c r="H30" s="19" t="s">
        <v>32</v>
      </c>
      <c r="I30" s="13" t="str">
        <f t="shared" si="4"/>
        <v>刘寒箫</v>
      </c>
      <c r="J30" s="11" t="s">
        <v>25</v>
      </c>
      <c r="K30" s="13">
        <v>380</v>
      </c>
      <c r="L30" s="28">
        <f t="shared" si="5"/>
        <v>25000</v>
      </c>
      <c r="M30" s="38">
        <f t="shared" si="6"/>
        <v>17.5</v>
      </c>
      <c r="N30" s="36" t="s">
        <v>33</v>
      </c>
      <c r="O30" s="17" t="s">
        <v>23</v>
      </c>
      <c r="P30" s="35">
        <v>0.6</v>
      </c>
      <c r="Q30" s="17"/>
    </row>
    <row r="31" s="3" customFormat="1" ht="48" customHeight="1" spans="1:17">
      <c r="A31" s="11">
        <v>28</v>
      </c>
      <c r="B31" s="12" t="s">
        <v>93</v>
      </c>
      <c r="C31" s="13" t="s">
        <v>94</v>
      </c>
      <c r="D31" s="14" t="s">
        <v>95</v>
      </c>
      <c r="E31" s="28">
        <v>15</v>
      </c>
      <c r="F31" s="19" t="s">
        <v>30</v>
      </c>
      <c r="G31" s="19" t="s">
        <v>31</v>
      </c>
      <c r="H31" s="19" t="s">
        <v>32</v>
      </c>
      <c r="I31" s="13" t="s">
        <v>94</v>
      </c>
      <c r="J31" s="11" t="s">
        <v>25</v>
      </c>
      <c r="K31" s="13">
        <v>380</v>
      </c>
      <c r="L31" s="28">
        <f t="shared" si="5"/>
        <v>15000</v>
      </c>
      <c r="M31" s="13">
        <v>8</v>
      </c>
      <c r="N31" s="36" t="s">
        <v>33</v>
      </c>
      <c r="O31" s="17" t="s">
        <v>23</v>
      </c>
      <c r="P31" s="35">
        <v>0.6</v>
      </c>
      <c r="Q31" s="17"/>
    </row>
    <row r="32" s="3" customFormat="1" ht="37" customHeight="1" spans="1:17">
      <c r="A32" s="11">
        <v>29</v>
      </c>
      <c r="B32" s="12" t="s">
        <v>93</v>
      </c>
      <c r="C32" s="13" t="s">
        <v>96</v>
      </c>
      <c r="D32" s="14" t="s">
        <v>95</v>
      </c>
      <c r="E32" s="28">
        <v>20</v>
      </c>
      <c r="F32" s="19" t="s">
        <v>30</v>
      </c>
      <c r="G32" s="19" t="s">
        <v>31</v>
      </c>
      <c r="H32" s="19" t="s">
        <v>32</v>
      </c>
      <c r="I32" s="13" t="s">
        <v>96</v>
      </c>
      <c r="J32" s="11" t="s">
        <v>25</v>
      </c>
      <c r="K32" s="13">
        <v>380</v>
      </c>
      <c r="L32" s="28">
        <f t="shared" si="5"/>
        <v>20000</v>
      </c>
      <c r="M32" s="13">
        <v>12</v>
      </c>
      <c r="N32" s="36" t="s">
        <v>33</v>
      </c>
      <c r="O32" s="17" t="s">
        <v>23</v>
      </c>
      <c r="P32" s="35">
        <v>0.6</v>
      </c>
      <c r="Q32" s="24"/>
    </row>
    <row r="33" s="3" customFormat="1" ht="37" customHeight="1" spans="1:17">
      <c r="A33" s="11">
        <v>30</v>
      </c>
      <c r="B33" s="12" t="s">
        <v>93</v>
      </c>
      <c r="C33" s="13" t="s">
        <v>97</v>
      </c>
      <c r="D33" s="14" t="s">
        <v>98</v>
      </c>
      <c r="E33" s="28">
        <v>12</v>
      </c>
      <c r="F33" s="19" t="s">
        <v>30</v>
      </c>
      <c r="G33" s="19" t="s">
        <v>31</v>
      </c>
      <c r="H33" s="19" t="s">
        <v>32</v>
      </c>
      <c r="I33" s="13" t="s">
        <v>97</v>
      </c>
      <c r="J33" s="11" t="s">
        <v>25</v>
      </c>
      <c r="K33" s="13">
        <v>380</v>
      </c>
      <c r="L33" s="28">
        <f t="shared" si="5"/>
        <v>12000</v>
      </c>
      <c r="M33" s="13">
        <v>6</v>
      </c>
      <c r="N33" s="36" t="s">
        <v>33</v>
      </c>
      <c r="O33" s="17" t="s">
        <v>23</v>
      </c>
      <c r="P33" s="35">
        <v>0.6</v>
      </c>
      <c r="Q33" s="24"/>
    </row>
    <row r="34" s="3" customFormat="1" ht="37" customHeight="1" spans="1:17">
      <c r="A34" s="26">
        <v>31</v>
      </c>
      <c r="B34" s="12" t="s">
        <v>93</v>
      </c>
      <c r="C34" s="13" t="s">
        <v>99</v>
      </c>
      <c r="D34" s="14" t="s">
        <v>100</v>
      </c>
      <c r="E34" s="28">
        <v>160</v>
      </c>
      <c r="F34" s="19" t="s">
        <v>30</v>
      </c>
      <c r="G34" s="19" t="s">
        <v>31</v>
      </c>
      <c r="H34" s="19" t="s">
        <v>32</v>
      </c>
      <c r="I34" s="13" t="s">
        <v>99</v>
      </c>
      <c r="J34" s="11" t="s">
        <v>25</v>
      </c>
      <c r="K34" s="13">
        <v>380</v>
      </c>
      <c r="L34" s="28">
        <f t="shared" si="5"/>
        <v>160000</v>
      </c>
      <c r="M34" s="13">
        <v>50</v>
      </c>
      <c r="N34" s="36" t="s">
        <v>33</v>
      </c>
      <c r="O34" s="17" t="s">
        <v>23</v>
      </c>
      <c r="P34" s="35">
        <v>0.6</v>
      </c>
      <c r="Q34" s="24"/>
    </row>
    <row r="35" s="3" customFormat="1" ht="37" customHeight="1" spans="1:17">
      <c r="A35" s="26">
        <v>32</v>
      </c>
      <c r="B35" s="12" t="s">
        <v>101</v>
      </c>
      <c r="C35" s="12" t="s">
        <v>102</v>
      </c>
      <c r="D35" s="14" t="s">
        <v>103</v>
      </c>
      <c r="E35" s="24">
        <v>15</v>
      </c>
      <c r="F35" s="19" t="s">
        <v>30</v>
      </c>
      <c r="G35" s="17" t="s">
        <v>23</v>
      </c>
      <c r="H35" s="19" t="s">
        <v>32</v>
      </c>
      <c r="I35" s="24" t="s">
        <v>104</v>
      </c>
      <c r="J35" s="11" t="s">
        <v>25</v>
      </c>
      <c r="K35" s="24">
        <v>380</v>
      </c>
      <c r="L35" s="24">
        <f t="shared" ref="L35:L43" si="7">E35*1100</f>
        <v>16500</v>
      </c>
      <c r="M35" s="24">
        <v>5</v>
      </c>
      <c r="N35" s="36" t="s">
        <v>33</v>
      </c>
      <c r="O35" s="17" t="s">
        <v>23</v>
      </c>
      <c r="P35" s="35">
        <v>0.6</v>
      </c>
      <c r="Q35" s="24"/>
    </row>
    <row r="36" s="3" customFormat="1" ht="37" customHeight="1" spans="1:17">
      <c r="A36" s="26">
        <v>33</v>
      </c>
      <c r="B36" s="12" t="s">
        <v>101</v>
      </c>
      <c r="C36" s="12" t="s">
        <v>102</v>
      </c>
      <c r="D36" s="14" t="s">
        <v>103</v>
      </c>
      <c r="E36" s="24">
        <v>15</v>
      </c>
      <c r="F36" s="19" t="s">
        <v>30</v>
      </c>
      <c r="G36" s="17" t="s">
        <v>23</v>
      </c>
      <c r="H36" s="19" t="s">
        <v>32</v>
      </c>
      <c r="I36" s="24" t="s">
        <v>104</v>
      </c>
      <c r="J36" s="11" t="s">
        <v>25</v>
      </c>
      <c r="K36" s="24">
        <v>380</v>
      </c>
      <c r="L36" s="24">
        <f t="shared" si="7"/>
        <v>16500</v>
      </c>
      <c r="M36" s="24">
        <v>5</v>
      </c>
      <c r="N36" s="36" t="s">
        <v>33</v>
      </c>
      <c r="O36" s="17" t="s">
        <v>23</v>
      </c>
      <c r="P36" s="35">
        <v>0.6</v>
      </c>
      <c r="Q36" s="24"/>
    </row>
    <row r="37" s="3" customFormat="1" ht="37" customHeight="1" spans="1:17">
      <c r="A37" s="26">
        <v>34</v>
      </c>
      <c r="B37" s="12" t="s">
        <v>101</v>
      </c>
      <c r="C37" s="12" t="s">
        <v>102</v>
      </c>
      <c r="D37" s="14" t="s">
        <v>105</v>
      </c>
      <c r="E37" s="24">
        <v>25</v>
      </c>
      <c r="F37" s="19" t="s">
        <v>30</v>
      </c>
      <c r="G37" s="17" t="s">
        <v>23</v>
      </c>
      <c r="H37" s="19" t="s">
        <v>32</v>
      </c>
      <c r="I37" s="24" t="s">
        <v>104</v>
      </c>
      <c r="J37" s="11" t="s">
        <v>25</v>
      </c>
      <c r="K37" s="24">
        <v>380</v>
      </c>
      <c r="L37" s="24">
        <f t="shared" si="7"/>
        <v>27500</v>
      </c>
      <c r="M37" s="24">
        <v>6</v>
      </c>
      <c r="N37" s="36" t="s">
        <v>33</v>
      </c>
      <c r="O37" s="17" t="s">
        <v>23</v>
      </c>
      <c r="P37" s="35">
        <v>0.6</v>
      </c>
      <c r="Q37" s="24"/>
    </row>
    <row r="38" s="3" customFormat="1" ht="37" customHeight="1" spans="1:17">
      <c r="A38" s="26">
        <v>35</v>
      </c>
      <c r="B38" s="12" t="s">
        <v>101</v>
      </c>
      <c r="C38" s="12" t="s">
        <v>106</v>
      </c>
      <c r="D38" s="14" t="s">
        <v>107</v>
      </c>
      <c r="E38" s="24">
        <v>10</v>
      </c>
      <c r="F38" s="19" t="s">
        <v>30</v>
      </c>
      <c r="G38" s="17" t="s">
        <v>23</v>
      </c>
      <c r="H38" s="19" t="s">
        <v>32</v>
      </c>
      <c r="I38" s="24" t="s">
        <v>108</v>
      </c>
      <c r="J38" s="11" t="s">
        <v>25</v>
      </c>
      <c r="K38" s="24">
        <v>220</v>
      </c>
      <c r="L38" s="24">
        <f t="shared" si="7"/>
        <v>11000</v>
      </c>
      <c r="M38" s="24">
        <v>2</v>
      </c>
      <c r="N38" s="36" t="s">
        <v>33</v>
      </c>
      <c r="O38" s="17" t="s">
        <v>23</v>
      </c>
      <c r="P38" s="35">
        <v>0.6</v>
      </c>
      <c r="Q38" s="24"/>
    </row>
    <row r="39" s="3" customFormat="1" ht="37" customHeight="1" spans="1:17">
      <c r="A39" s="26">
        <v>36</v>
      </c>
      <c r="B39" s="12" t="s">
        <v>101</v>
      </c>
      <c r="C39" s="12" t="s">
        <v>109</v>
      </c>
      <c r="D39" s="14" t="s">
        <v>110</v>
      </c>
      <c r="E39" s="24">
        <v>35</v>
      </c>
      <c r="F39" s="19" t="s">
        <v>30</v>
      </c>
      <c r="G39" s="17" t="s">
        <v>23</v>
      </c>
      <c r="H39" s="19" t="s">
        <v>32</v>
      </c>
      <c r="I39" s="26" t="s">
        <v>109</v>
      </c>
      <c r="J39" s="11" t="s">
        <v>25</v>
      </c>
      <c r="K39" s="24">
        <v>380</v>
      </c>
      <c r="L39" s="24">
        <f t="shared" si="7"/>
        <v>38500</v>
      </c>
      <c r="M39" s="24">
        <v>8</v>
      </c>
      <c r="N39" s="36" t="s">
        <v>33</v>
      </c>
      <c r="O39" s="17" t="s">
        <v>23</v>
      </c>
      <c r="P39" s="35">
        <v>0.6</v>
      </c>
      <c r="Q39" s="24"/>
    </row>
    <row r="40" s="3" customFormat="1" ht="37" customHeight="1" spans="1:17">
      <c r="A40" s="26">
        <v>37</v>
      </c>
      <c r="B40" s="12" t="s">
        <v>101</v>
      </c>
      <c r="C40" s="12" t="s">
        <v>111</v>
      </c>
      <c r="D40" s="14" t="s">
        <v>112</v>
      </c>
      <c r="E40" s="24">
        <v>25</v>
      </c>
      <c r="F40" s="19" t="s">
        <v>30</v>
      </c>
      <c r="G40" s="17" t="s">
        <v>23</v>
      </c>
      <c r="H40" s="19" t="s">
        <v>32</v>
      </c>
      <c r="I40" s="26" t="s">
        <v>111</v>
      </c>
      <c r="J40" s="11" t="s">
        <v>25</v>
      </c>
      <c r="K40" s="24">
        <v>380</v>
      </c>
      <c r="L40" s="24">
        <f t="shared" si="7"/>
        <v>27500</v>
      </c>
      <c r="M40" s="24">
        <v>5</v>
      </c>
      <c r="N40" s="36" t="s">
        <v>33</v>
      </c>
      <c r="O40" s="17" t="s">
        <v>23</v>
      </c>
      <c r="P40" s="35">
        <v>0.6</v>
      </c>
      <c r="Q40" s="24"/>
    </row>
    <row r="41" s="3" customFormat="1" ht="37" customHeight="1" spans="1:17">
      <c r="A41" s="26">
        <v>38</v>
      </c>
      <c r="B41" s="12" t="s">
        <v>101</v>
      </c>
      <c r="C41" s="12" t="s">
        <v>113</v>
      </c>
      <c r="D41" s="14" t="s">
        <v>114</v>
      </c>
      <c r="E41" s="24">
        <v>40</v>
      </c>
      <c r="F41" s="19" t="s">
        <v>30</v>
      </c>
      <c r="G41" s="17" t="s">
        <v>23</v>
      </c>
      <c r="H41" s="19" t="s">
        <v>32</v>
      </c>
      <c r="I41" s="26" t="s">
        <v>113</v>
      </c>
      <c r="J41" s="11" t="s">
        <v>25</v>
      </c>
      <c r="K41" s="24">
        <v>380</v>
      </c>
      <c r="L41" s="24">
        <f t="shared" si="7"/>
        <v>44000</v>
      </c>
      <c r="M41" s="24">
        <v>11</v>
      </c>
      <c r="N41" s="36" t="s">
        <v>33</v>
      </c>
      <c r="O41" s="17" t="s">
        <v>23</v>
      </c>
      <c r="P41" s="35">
        <v>0.6</v>
      </c>
      <c r="Q41" s="24"/>
    </row>
    <row r="42" s="3" customFormat="1" ht="37" customHeight="1" spans="1:17">
      <c r="A42" s="26">
        <v>39</v>
      </c>
      <c r="B42" s="12" t="s">
        <v>101</v>
      </c>
      <c r="C42" s="12" t="s">
        <v>115</v>
      </c>
      <c r="D42" s="14" t="s">
        <v>116</v>
      </c>
      <c r="E42" s="24">
        <v>40</v>
      </c>
      <c r="F42" s="19" t="s">
        <v>30</v>
      </c>
      <c r="G42" s="17" t="s">
        <v>23</v>
      </c>
      <c r="H42" s="19" t="s">
        <v>32</v>
      </c>
      <c r="I42" s="24" t="s">
        <v>117</v>
      </c>
      <c r="J42" s="11" t="s">
        <v>25</v>
      </c>
      <c r="K42" s="24">
        <v>380</v>
      </c>
      <c r="L42" s="24">
        <f t="shared" si="7"/>
        <v>44000</v>
      </c>
      <c r="M42" s="24">
        <v>11</v>
      </c>
      <c r="N42" s="36" t="s">
        <v>33</v>
      </c>
      <c r="O42" s="17" t="s">
        <v>23</v>
      </c>
      <c r="P42" s="35">
        <v>0.6</v>
      </c>
      <c r="Q42" s="24"/>
    </row>
    <row r="43" s="3" customFormat="1" ht="37" customHeight="1" spans="1:17">
      <c r="A43" s="26">
        <v>40</v>
      </c>
      <c r="B43" s="12" t="s">
        <v>101</v>
      </c>
      <c r="C43" s="12" t="s">
        <v>118</v>
      </c>
      <c r="D43" s="14" t="s">
        <v>119</v>
      </c>
      <c r="E43" s="24">
        <v>20</v>
      </c>
      <c r="F43" s="19" t="s">
        <v>30</v>
      </c>
      <c r="G43" s="17" t="s">
        <v>23</v>
      </c>
      <c r="H43" s="19" t="s">
        <v>32</v>
      </c>
      <c r="I43" s="24" t="s">
        <v>120</v>
      </c>
      <c r="J43" s="11" t="s">
        <v>25</v>
      </c>
      <c r="K43" s="24">
        <v>380</v>
      </c>
      <c r="L43" s="24">
        <f t="shared" si="7"/>
        <v>22000</v>
      </c>
      <c r="M43" s="24">
        <v>5</v>
      </c>
      <c r="N43" s="36" t="s">
        <v>33</v>
      </c>
      <c r="O43" s="17" t="s">
        <v>23</v>
      </c>
      <c r="P43" s="35">
        <v>0.6</v>
      </c>
      <c r="Q43" s="24"/>
    </row>
    <row r="44" s="3" customFormat="1" ht="37" customHeight="1" spans="1:17">
      <c r="A44" s="26">
        <v>41</v>
      </c>
      <c r="B44" s="12" t="s">
        <v>121</v>
      </c>
      <c r="C44" s="13" t="s">
        <v>122</v>
      </c>
      <c r="D44" s="27" t="s">
        <v>123</v>
      </c>
      <c r="E44" s="24">
        <v>25</v>
      </c>
      <c r="F44" s="19" t="s">
        <v>30</v>
      </c>
      <c r="G44" s="19" t="s">
        <v>31</v>
      </c>
      <c r="H44" s="19" t="s">
        <v>32</v>
      </c>
      <c r="I44" s="13" t="s">
        <v>122</v>
      </c>
      <c r="J44" s="11" t="s">
        <v>25</v>
      </c>
      <c r="K44" s="13">
        <v>380</v>
      </c>
      <c r="L44" s="28">
        <v>25000</v>
      </c>
      <c r="M44" s="38">
        <v>10</v>
      </c>
      <c r="N44" s="36" t="s">
        <v>33</v>
      </c>
      <c r="O44" s="17" t="s">
        <v>23</v>
      </c>
      <c r="P44" s="35">
        <v>0.6</v>
      </c>
      <c r="Q44" s="24"/>
    </row>
    <row r="45" s="3" customFormat="1" ht="102" spans="1:17">
      <c r="A45" s="26">
        <v>42</v>
      </c>
      <c r="B45" s="29" t="s">
        <v>124</v>
      </c>
      <c r="C45" s="24" t="s">
        <v>125</v>
      </c>
      <c r="D45" s="25" t="s">
        <v>126</v>
      </c>
      <c r="E45" s="24">
        <v>24</v>
      </c>
      <c r="F45" s="30" t="s">
        <v>30</v>
      </c>
      <c r="G45" s="30" t="s">
        <v>31</v>
      </c>
      <c r="H45" s="30" t="s">
        <v>32</v>
      </c>
      <c r="I45" s="28" t="str">
        <f>C45</f>
        <v>张晓辉</v>
      </c>
      <c r="J45" s="11" t="s">
        <v>25</v>
      </c>
      <c r="K45" s="28">
        <v>380</v>
      </c>
      <c r="L45" s="28">
        <f t="shared" ref="L45:L53" si="8">E45*1000</f>
        <v>24000</v>
      </c>
      <c r="M45" s="28">
        <f>E45*0.6</f>
        <v>14.4</v>
      </c>
      <c r="N45" s="30" t="s">
        <v>33</v>
      </c>
      <c r="O45" s="17" t="s">
        <v>23</v>
      </c>
      <c r="P45" s="39">
        <v>0.6</v>
      </c>
      <c r="Q45" s="44" t="s">
        <v>127</v>
      </c>
    </row>
    <row r="46" s="3" customFormat="1" ht="37" customHeight="1" spans="1:17">
      <c r="A46" s="26">
        <v>43</v>
      </c>
      <c r="B46" s="29" t="s">
        <v>124</v>
      </c>
      <c r="C46" s="13" t="s">
        <v>128</v>
      </c>
      <c r="D46" s="14" t="s">
        <v>129</v>
      </c>
      <c r="E46" s="24">
        <v>36</v>
      </c>
      <c r="F46" s="30" t="s">
        <v>30</v>
      </c>
      <c r="G46" s="30" t="s">
        <v>31</v>
      </c>
      <c r="H46" s="30" t="s">
        <v>32</v>
      </c>
      <c r="I46" s="28" t="str">
        <f>C46</f>
        <v>麦耀流</v>
      </c>
      <c r="J46" s="11" t="s">
        <v>25</v>
      </c>
      <c r="K46" s="28">
        <v>380</v>
      </c>
      <c r="L46" s="28">
        <f t="shared" si="8"/>
        <v>36000</v>
      </c>
      <c r="M46" s="28">
        <f>E46*0.6</f>
        <v>21.6</v>
      </c>
      <c r="N46" s="30" t="s">
        <v>33</v>
      </c>
      <c r="O46" s="17" t="s">
        <v>23</v>
      </c>
      <c r="P46" s="39">
        <v>0.6</v>
      </c>
      <c r="Q46" s="11"/>
    </row>
    <row r="47" s="3" customFormat="1" ht="37" customHeight="1" spans="1:17">
      <c r="A47" s="26">
        <v>44</v>
      </c>
      <c r="B47" s="12" t="s">
        <v>130</v>
      </c>
      <c r="C47" s="13" t="s">
        <v>131</v>
      </c>
      <c r="D47" s="14" t="s">
        <v>132</v>
      </c>
      <c r="E47" s="24">
        <v>25</v>
      </c>
      <c r="F47" s="19" t="s">
        <v>30</v>
      </c>
      <c r="G47" s="19" t="s">
        <v>31</v>
      </c>
      <c r="H47" s="19" t="s">
        <v>32</v>
      </c>
      <c r="I47" s="13" t="s">
        <v>131</v>
      </c>
      <c r="J47" s="11" t="s">
        <v>25</v>
      </c>
      <c r="K47" s="13">
        <v>380</v>
      </c>
      <c r="L47" s="28">
        <v>30000</v>
      </c>
      <c r="M47" s="13">
        <v>10</v>
      </c>
      <c r="N47" s="36" t="s">
        <v>33</v>
      </c>
      <c r="O47" s="17" t="s">
        <v>23</v>
      </c>
      <c r="P47" s="35">
        <v>0.6</v>
      </c>
      <c r="Q47" s="24"/>
    </row>
    <row r="48" s="3" customFormat="1" ht="37" customHeight="1" spans="1:17">
      <c r="A48" s="26">
        <v>45</v>
      </c>
      <c r="B48" s="12" t="s">
        <v>130</v>
      </c>
      <c r="C48" s="13" t="s">
        <v>133</v>
      </c>
      <c r="D48" s="14" t="s">
        <v>134</v>
      </c>
      <c r="E48" s="24">
        <v>23</v>
      </c>
      <c r="F48" s="19" t="s">
        <v>30</v>
      </c>
      <c r="G48" s="19" t="s">
        <v>31</v>
      </c>
      <c r="H48" s="19" t="s">
        <v>32</v>
      </c>
      <c r="I48" s="13" t="s">
        <v>133</v>
      </c>
      <c r="J48" s="11" t="s">
        <v>25</v>
      </c>
      <c r="K48" s="13">
        <v>380</v>
      </c>
      <c r="L48" s="28">
        <v>23000</v>
      </c>
      <c r="M48" s="13">
        <v>8</v>
      </c>
      <c r="N48" s="36" t="s">
        <v>33</v>
      </c>
      <c r="O48" s="17" t="s">
        <v>23</v>
      </c>
      <c r="P48" s="35">
        <v>0.6</v>
      </c>
      <c r="Q48" s="24"/>
    </row>
    <row r="49" s="3" customFormat="1" ht="37" customHeight="1" spans="1:17">
      <c r="A49" s="26">
        <v>46</v>
      </c>
      <c r="B49" s="31" t="s">
        <v>135</v>
      </c>
      <c r="C49" s="21" t="s">
        <v>136</v>
      </c>
      <c r="D49" s="22" t="s">
        <v>137</v>
      </c>
      <c r="E49" s="21">
        <v>20</v>
      </c>
      <c r="F49" s="32" t="s">
        <v>30</v>
      </c>
      <c r="G49" s="32" t="s">
        <v>31</v>
      </c>
      <c r="H49" s="32" t="s">
        <v>32</v>
      </c>
      <c r="I49" s="21" t="s">
        <v>136</v>
      </c>
      <c r="J49" s="11" t="s">
        <v>25</v>
      </c>
      <c r="K49" s="26">
        <v>380</v>
      </c>
      <c r="L49" s="11">
        <f t="shared" si="8"/>
        <v>20000</v>
      </c>
      <c r="M49" s="26">
        <f t="shared" ref="M49:M52" si="9">E49*0.5</f>
        <v>10</v>
      </c>
      <c r="N49" s="40" t="s">
        <v>33</v>
      </c>
      <c r="O49" s="17" t="s">
        <v>23</v>
      </c>
      <c r="P49" s="35">
        <v>0.6</v>
      </c>
      <c r="Q49" s="24"/>
    </row>
    <row r="50" s="3" customFormat="1" ht="37" customHeight="1" spans="1:17">
      <c r="A50" s="26">
        <v>47</v>
      </c>
      <c r="B50" s="31" t="s">
        <v>135</v>
      </c>
      <c r="C50" s="21" t="s">
        <v>138</v>
      </c>
      <c r="D50" s="22" t="s">
        <v>139</v>
      </c>
      <c r="E50" s="21">
        <v>35</v>
      </c>
      <c r="F50" s="32" t="s">
        <v>30</v>
      </c>
      <c r="G50" s="32" t="s">
        <v>31</v>
      </c>
      <c r="H50" s="32" t="s">
        <v>32</v>
      </c>
      <c r="I50" s="21" t="s">
        <v>138</v>
      </c>
      <c r="J50" s="11" t="s">
        <v>25</v>
      </c>
      <c r="K50" s="26">
        <v>380</v>
      </c>
      <c r="L50" s="11">
        <f t="shared" si="8"/>
        <v>35000</v>
      </c>
      <c r="M50" s="26">
        <f t="shared" si="9"/>
        <v>17.5</v>
      </c>
      <c r="N50" s="40" t="s">
        <v>33</v>
      </c>
      <c r="O50" s="17" t="s">
        <v>23</v>
      </c>
      <c r="P50" s="35">
        <v>0.6</v>
      </c>
      <c r="Q50" s="24"/>
    </row>
    <row r="51" s="3" customFormat="1" ht="37" customHeight="1" spans="1:17">
      <c r="A51" s="26">
        <v>48</v>
      </c>
      <c r="B51" s="31" t="s">
        <v>135</v>
      </c>
      <c r="C51" s="21" t="s">
        <v>140</v>
      </c>
      <c r="D51" s="22" t="s">
        <v>141</v>
      </c>
      <c r="E51" s="21">
        <v>30</v>
      </c>
      <c r="F51" s="32" t="s">
        <v>30</v>
      </c>
      <c r="G51" s="32" t="s">
        <v>31</v>
      </c>
      <c r="H51" s="32" t="s">
        <v>32</v>
      </c>
      <c r="I51" s="21" t="s">
        <v>140</v>
      </c>
      <c r="J51" s="11" t="s">
        <v>25</v>
      </c>
      <c r="K51" s="26">
        <v>380</v>
      </c>
      <c r="L51" s="11">
        <f t="shared" si="8"/>
        <v>30000</v>
      </c>
      <c r="M51" s="26">
        <f t="shared" si="9"/>
        <v>15</v>
      </c>
      <c r="N51" s="40" t="s">
        <v>33</v>
      </c>
      <c r="O51" s="17" t="s">
        <v>23</v>
      </c>
      <c r="P51" s="35">
        <v>0.6</v>
      </c>
      <c r="Q51" s="24"/>
    </row>
    <row r="52" s="3" customFormat="1" ht="37" customHeight="1" spans="1:17">
      <c r="A52" s="26">
        <v>49</v>
      </c>
      <c r="B52" s="31" t="s">
        <v>135</v>
      </c>
      <c r="C52" s="21" t="s">
        <v>140</v>
      </c>
      <c r="D52" s="22" t="s">
        <v>142</v>
      </c>
      <c r="E52" s="21">
        <v>40</v>
      </c>
      <c r="F52" s="32" t="s">
        <v>30</v>
      </c>
      <c r="G52" s="32" t="s">
        <v>31</v>
      </c>
      <c r="H52" s="32" t="s">
        <v>32</v>
      </c>
      <c r="I52" s="21" t="s">
        <v>140</v>
      </c>
      <c r="J52" s="11" t="s">
        <v>25</v>
      </c>
      <c r="K52" s="26">
        <v>380</v>
      </c>
      <c r="L52" s="11">
        <f t="shared" si="8"/>
        <v>40000</v>
      </c>
      <c r="M52" s="26">
        <f t="shared" si="9"/>
        <v>20</v>
      </c>
      <c r="N52" s="40" t="s">
        <v>33</v>
      </c>
      <c r="O52" s="17" t="s">
        <v>23</v>
      </c>
      <c r="P52" s="35">
        <v>0.6</v>
      </c>
      <c r="Q52" s="24"/>
    </row>
    <row r="53" s="3" customFormat="1" ht="37" customHeight="1" spans="1:17">
      <c r="A53" s="26">
        <v>50</v>
      </c>
      <c r="B53" s="12" t="s">
        <v>143</v>
      </c>
      <c r="C53" s="24" t="s">
        <v>144</v>
      </c>
      <c r="D53" s="25" t="s">
        <v>145</v>
      </c>
      <c r="E53" s="26">
        <v>25</v>
      </c>
      <c r="F53" s="19" t="s">
        <v>30</v>
      </c>
      <c r="G53" s="19" t="s">
        <v>31</v>
      </c>
      <c r="H53" s="19" t="s">
        <v>32</v>
      </c>
      <c r="I53" s="13" t="s">
        <v>146</v>
      </c>
      <c r="J53" s="11" t="s">
        <v>25</v>
      </c>
      <c r="K53" s="13">
        <v>380</v>
      </c>
      <c r="L53" s="28">
        <f t="shared" si="8"/>
        <v>25000</v>
      </c>
      <c r="M53" s="13">
        <f>E53*0.45</f>
        <v>11.25</v>
      </c>
      <c r="N53" s="36" t="s">
        <v>33</v>
      </c>
      <c r="O53" s="17" t="s">
        <v>23</v>
      </c>
      <c r="P53" s="35">
        <v>0.6</v>
      </c>
      <c r="Q53" s="24"/>
    </row>
    <row r="54" s="3" customFormat="1" ht="37" customHeight="1" spans="1:17">
      <c r="A54" s="26">
        <v>51</v>
      </c>
      <c r="B54" s="12" t="s">
        <v>147</v>
      </c>
      <c r="C54" s="19" t="s">
        <v>148</v>
      </c>
      <c r="D54" s="14" t="s">
        <v>149</v>
      </c>
      <c r="E54" s="26">
        <v>40</v>
      </c>
      <c r="F54" s="19" t="s">
        <v>30</v>
      </c>
      <c r="G54" s="19" t="s">
        <v>31</v>
      </c>
      <c r="H54" s="19" t="s">
        <v>32</v>
      </c>
      <c r="I54" s="19" t="s">
        <v>148</v>
      </c>
      <c r="J54" s="11" t="s">
        <v>25</v>
      </c>
      <c r="K54" s="13">
        <v>380</v>
      </c>
      <c r="L54" s="28">
        <v>40000</v>
      </c>
      <c r="M54" s="13">
        <v>24</v>
      </c>
      <c r="N54" s="36" t="s">
        <v>33</v>
      </c>
      <c r="O54" s="17" t="s">
        <v>23</v>
      </c>
      <c r="P54" s="35">
        <v>0.6</v>
      </c>
      <c r="Q54" s="24"/>
    </row>
  </sheetData>
  <protectedRanges>
    <protectedRange sqref="N19" name="区域1_5_1_1"/>
  </protectedRanges>
  <autoFilter ref="A3:Q54">
    <extLst/>
  </autoFilter>
  <mergeCells count="1">
    <mergeCell ref="A2:Q2"/>
  </mergeCells>
  <conditionalFormatting sqref="C4">
    <cfRule type="duplicateValues" dxfId="0" priority="53"/>
  </conditionalFormatting>
  <conditionalFormatting sqref="I4">
    <cfRule type="duplicateValues" dxfId="0" priority="52"/>
  </conditionalFormatting>
  <conditionalFormatting sqref="I9">
    <cfRule type="duplicateValues" dxfId="0" priority="4"/>
  </conditionalFormatting>
  <conditionalFormatting sqref="I20">
    <cfRule type="duplicateValues" dxfId="1" priority="3" stopIfTrue="1"/>
  </conditionalFormatting>
  <conditionalFormatting sqref="I21">
    <cfRule type="duplicateValues" dxfId="0" priority="2"/>
  </conditionalFormatting>
  <conditionalFormatting sqref="C26">
    <cfRule type="duplicateValues" dxfId="1" priority="108" stopIfTrue="1"/>
  </conditionalFormatting>
  <conditionalFormatting sqref="I27">
    <cfRule type="duplicateValues" dxfId="1" priority="104" stopIfTrue="1"/>
  </conditionalFormatting>
  <conditionalFormatting sqref="I28">
    <cfRule type="duplicateValues" dxfId="1" priority="103" stopIfTrue="1"/>
  </conditionalFormatting>
  <conditionalFormatting sqref="C29">
    <cfRule type="duplicateValues" dxfId="0" priority="74"/>
  </conditionalFormatting>
  <conditionalFormatting sqref="C33">
    <cfRule type="duplicateValues" dxfId="1" priority="55" stopIfTrue="1"/>
  </conditionalFormatting>
  <conditionalFormatting sqref="I33">
    <cfRule type="duplicateValues" dxfId="1" priority="54" stopIfTrue="1"/>
  </conditionalFormatting>
  <conditionalFormatting sqref="C34">
    <cfRule type="duplicateValues" dxfId="1" priority="69" stopIfTrue="1"/>
  </conditionalFormatting>
  <conditionalFormatting sqref="I34">
    <cfRule type="duplicateValues" dxfId="1" priority="62" stopIfTrue="1"/>
  </conditionalFormatting>
  <conditionalFormatting sqref="I35">
    <cfRule type="duplicateValues" dxfId="1" priority="61" stopIfTrue="1"/>
  </conditionalFormatting>
  <conditionalFormatting sqref="I36">
    <cfRule type="duplicateValues" dxfId="1" priority="60" stopIfTrue="1"/>
  </conditionalFormatting>
  <conditionalFormatting sqref="I37">
    <cfRule type="duplicateValues" dxfId="1" priority="29" stopIfTrue="1"/>
  </conditionalFormatting>
  <conditionalFormatting sqref="I38">
    <cfRule type="duplicateValues" dxfId="1" priority="28" stopIfTrue="1"/>
  </conditionalFormatting>
  <conditionalFormatting sqref="I39">
    <cfRule type="duplicateValues" dxfId="1" priority="27" stopIfTrue="1"/>
  </conditionalFormatting>
  <conditionalFormatting sqref="I40">
    <cfRule type="duplicateValues" dxfId="1" priority="26" stopIfTrue="1"/>
  </conditionalFormatting>
  <conditionalFormatting sqref="I41">
    <cfRule type="duplicateValues" dxfId="1" priority="25" stopIfTrue="1"/>
  </conditionalFormatting>
  <conditionalFormatting sqref="I42">
    <cfRule type="duplicateValues" dxfId="1" priority="24" stopIfTrue="1"/>
  </conditionalFormatting>
  <conditionalFormatting sqref="I43">
    <cfRule type="duplicateValues" dxfId="1" priority="23" stopIfTrue="1"/>
  </conditionalFormatting>
  <conditionalFormatting sqref="C44">
    <cfRule type="duplicateValues" dxfId="0" priority="11"/>
  </conditionalFormatting>
  <conditionalFormatting sqref="I44">
    <cfRule type="duplicateValues" dxfId="0" priority="10"/>
  </conditionalFormatting>
  <conditionalFormatting sqref="I45">
    <cfRule type="duplicateValues" dxfId="1" priority="9" stopIfTrue="1"/>
  </conditionalFormatting>
  <conditionalFormatting sqref="I46">
    <cfRule type="duplicateValues" dxfId="1" priority="8" stopIfTrue="1"/>
  </conditionalFormatting>
  <conditionalFormatting sqref="C47">
    <cfRule type="duplicateValues" dxfId="1" priority="37" stopIfTrue="1"/>
  </conditionalFormatting>
  <conditionalFormatting sqref="I47">
    <cfRule type="duplicateValues" dxfId="1" priority="19" stopIfTrue="1"/>
  </conditionalFormatting>
  <conditionalFormatting sqref="C48">
    <cfRule type="duplicateValues" dxfId="1" priority="36" stopIfTrue="1"/>
  </conditionalFormatting>
  <conditionalFormatting sqref="I48">
    <cfRule type="duplicateValues" dxfId="1" priority="18" stopIfTrue="1"/>
  </conditionalFormatting>
  <conditionalFormatting sqref="C49">
    <cfRule type="duplicateValues" dxfId="1" priority="35" stopIfTrue="1"/>
  </conditionalFormatting>
  <conditionalFormatting sqref="I49">
    <cfRule type="duplicateValues" dxfId="1" priority="17" stopIfTrue="1"/>
  </conditionalFormatting>
  <conditionalFormatting sqref="C50">
    <cfRule type="duplicateValues" dxfId="1" priority="34" stopIfTrue="1"/>
  </conditionalFormatting>
  <conditionalFormatting sqref="I50">
    <cfRule type="duplicateValues" dxfId="1" priority="16" stopIfTrue="1"/>
  </conditionalFormatting>
  <conditionalFormatting sqref="C51">
    <cfRule type="duplicateValues" dxfId="1" priority="33" stopIfTrue="1"/>
  </conditionalFormatting>
  <conditionalFormatting sqref="I51">
    <cfRule type="duplicateValues" dxfId="1" priority="15" stopIfTrue="1"/>
  </conditionalFormatting>
  <conditionalFormatting sqref="C52">
    <cfRule type="duplicateValues" dxfId="1" priority="32" stopIfTrue="1"/>
  </conditionalFormatting>
  <conditionalFormatting sqref="I52">
    <cfRule type="duplicateValues" dxfId="1" priority="14" stopIfTrue="1"/>
  </conditionalFormatting>
  <conditionalFormatting sqref="C53">
    <cfRule type="duplicateValues" dxfId="1" priority="6" stopIfTrue="1"/>
  </conditionalFormatting>
  <conditionalFormatting sqref="I53">
    <cfRule type="duplicateValues" dxfId="1" priority="5" stopIfTrue="1"/>
  </conditionalFormatting>
  <conditionalFormatting sqref="C54">
    <cfRule type="duplicateValues" dxfId="1" priority="30" stopIfTrue="1"/>
  </conditionalFormatting>
  <conditionalFormatting sqref="I54">
    <cfRule type="duplicateValues" dxfId="1" priority="12" stopIfTrue="1"/>
  </conditionalFormatting>
  <conditionalFormatting sqref="C5:C9">
    <cfRule type="duplicateValues" dxfId="0" priority="51"/>
  </conditionalFormatting>
  <conditionalFormatting sqref="C20:C21">
    <cfRule type="duplicateValues" dxfId="1" priority="1" stopIfTrue="1"/>
  </conditionalFormatting>
  <conditionalFormatting sqref="C27:C28">
    <cfRule type="duplicateValues" dxfId="1" priority="106" stopIfTrue="1"/>
  </conditionalFormatting>
  <conditionalFormatting sqref="I5:I8">
    <cfRule type="duplicateValues" dxfId="0" priority="7"/>
  </conditionalFormatting>
  <pageMargins left="1.02361111111111" right="0.751388888888889" top="1" bottom="1" header="0.5" footer="0.5"/>
  <pageSetup paperSize="8" scale="9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5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YING</cp:lastModifiedBy>
  <dcterms:created xsi:type="dcterms:W3CDTF">2025-06-11T02:16:00Z</dcterms:created>
  <dcterms:modified xsi:type="dcterms:W3CDTF">2026-01-28T07:00:16Z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1E7A7DC0572247168B1639D358A2E62A_13</vt:lpwstr>
  </property>
  <property fmtid="{D5CDD505-2E9C-101B-9397-08002B2CF9AE}" pid="3" name="KSOProductBuildVer">
    <vt:lpwstr>2052-11.8.2.9022</vt:lpwstr>
  </property>
</Properties>
</file>