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1820"/>
  </bookViews>
  <sheets>
    <sheet name="Sheet1" sheetId="1" r:id="rId1"/>
    <sheet name="Sheet2" sheetId="2" r:id="rId2"/>
  </sheets>
  <externalReferences>
    <externalReference r:id="rId3"/>
    <externalReference r:id="rId4"/>
  </externalReferences>
  <definedNames>
    <definedName name="_xlnm._FilterDatabase" localSheetId="0" hidden="1">Sheet1!$A$5:$Q$25</definedName>
    <definedName name="_xlnm.Print_Titles" localSheetId="0">Sheet1!$3:$5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<sst xmlns="http://schemas.openxmlformats.org/spreadsheetml/2006/main" count="124" uniqueCount="97">
  <si>
    <t>附件</t>
  </si>
  <si>
    <t>2026年中山市中小企业数字化转型城市试点数字化项目（第七批）资助计划</t>
  </si>
  <si>
    <t>序号</t>
  </si>
  <si>
    <t>企业名称</t>
  </si>
  <si>
    <t>项目名称</t>
  </si>
  <si>
    <t>评估等级</t>
  </si>
  <si>
    <t>试点类型</t>
  </si>
  <si>
    <t>所在镇街</t>
  </si>
  <si>
    <t>合计奖补投入金额
（万元，不含税）</t>
  </si>
  <si>
    <t>应补总金额
（万元）</t>
  </si>
  <si>
    <t>已获得的预奖补金额
（万元）</t>
  </si>
  <si>
    <t>监管账户已获得奖补金额（万元）</t>
  </si>
  <si>
    <t>本次应奖补金额
（万元）</t>
  </si>
  <si>
    <t>中央</t>
  </si>
  <si>
    <t>省级</t>
  </si>
  <si>
    <t>市级</t>
  </si>
  <si>
    <t>合计</t>
  </si>
  <si>
    <t>中山市汉宝隆电器有限公司</t>
  </si>
  <si>
    <t>中山市汉宝隆电器有限公司数字化2.0项目</t>
  </si>
  <si>
    <t>2412101010200</t>
  </si>
  <si>
    <t>东凤镇</t>
  </si>
  <si>
    <t>中山市众盈光学有限公司</t>
  </si>
  <si>
    <t>中山市众盈光学有限公司WMS系统项目</t>
  </si>
  <si>
    <t>2508011110547</t>
  </si>
  <si>
    <t>火炬开发区</t>
  </si>
  <si>
    <t>中山多斯达卫浴有限公司</t>
  </si>
  <si>
    <t>多斯达数字化MES系统项目二期</t>
  </si>
  <si>
    <t>2603159910847</t>
  </si>
  <si>
    <t>黄圃镇</t>
  </si>
  <si>
    <t>广东联源智造科技有限公司</t>
  </si>
  <si>
    <t>ERP系统应用项目</t>
  </si>
  <si>
    <t>2412191100180</t>
  </si>
  <si>
    <t>三乡镇</t>
  </si>
  <si>
    <t>广东万雄科技有限公司</t>
  </si>
  <si>
    <t>广东万雄科技有限公司数字化改造项目</t>
  </si>
  <si>
    <t>2511179910670</t>
  </si>
  <si>
    <t>南头镇</t>
  </si>
  <si>
    <t>中山市绮香电器科技有限公司</t>
  </si>
  <si>
    <t>绮香电器外贸数字化项目</t>
  </si>
  <si>
    <t>2605191000933</t>
  </si>
  <si>
    <t>中山市雄兵橡胶有限公司</t>
  </si>
  <si>
    <t>中山市雄兵橡胶有限公司数字化建设项目</t>
  </si>
  <si>
    <t>2412191110269</t>
  </si>
  <si>
    <t>中山市硅之密科技有限公司</t>
  </si>
  <si>
    <t>硅之密数字化改造项目</t>
  </si>
  <si>
    <t>2508112100597</t>
  </si>
  <si>
    <t>阜沙镇</t>
  </si>
  <si>
    <t>中山市正美电器金属制品有限公司</t>
  </si>
  <si>
    <t>正美电器数字化转型项目</t>
  </si>
  <si>
    <t>2412151010176</t>
  </si>
  <si>
    <t>中山翼高电器有限公司</t>
  </si>
  <si>
    <t>翼高数字化转型项目</t>
  </si>
  <si>
    <t>2507051010546</t>
  </si>
  <si>
    <t>南区街道</t>
  </si>
  <si>
    <t>广东永定科技有限公司</t>
  </si>
  <si>
    <t>永定数字化转型项目</t>
  </si>
  <si>
    <t>2503191010388</t>
  </si>
  <si>
    <t>中山市正昊五金制品有限公司</t>
  </si>
  <si>
    <t>数字化转型二级</t>
  </si>
  <si>
    <t>2509169900629</t>
  </si>
  <si>
    <t>小榄镇</t>
  </si>
  <si>
    <t>中山市盈禾脚轮有限公司</t>
  </si>
  <si>
    <t>盈禾数字化转型改造服务项目</t>
  </si>
  <si>
    <t>2508171110576</t>
  </si>
  <si>
    <t>中山市华艺照明有限公司</t>
  </si>
  <si>
    <t>华艺ERP优化</t>
  </si>
  <si>
    <t>2510132000666</t>
  </si>
  <si>
    <t>古镇镇</t>
  </si>
  <si>
    <t>中山市飞科光学科技有限公司</t>
  </si>
  <si>
    <t>ERP改造项目</t>
  </si>
  <si>
    <t>2506011110497</t>
  </si>
  <si>
    <t>旭能达电气科技（中山）有限公司</t>
  </si>
  <si>
    <t>旭能达电气科技（中山）制造运营平台项目</t>
  </si>
  <si>
    <t>2503021110397</t>
  </si>
  <si>
    <t>翠亨新区</t>
  </si>
  <si>
    <t>广东兆力电机集团股份有限公司</t>
  </si>
  <si>
    <t>广东兆力电机集团股份有限公司数字工厂WMS智能仓储云平台项目</t>
  </si>
  <si>
    <t>2411111110050</t>
  </si>
  <si>
    <t>广东欧朗安防科技有限公司</t>
  </si>
  <si>
    <t>欧朗安防数字化改造项目</t>
  </si>
  <si>
    <t>2503161010334</t>
  </si>
  <si>
    <t>中山市阿克斯曼电器有限公司</t>
  </si>
  <si>
    <t>阿克斯曼数字化转型改造服务项目</t>
  </si>
  <si>
    <t>2412171010256</t>
  </si>
  <si>
    <t>广东雅乐思智能环境电器有限公司</t>
  </si>
  <si>
    <t>雅乐思智能家用电器数字化改造项目</t>
  </si>
  <si>
    <t>2410171000035</t>
  </si>
  <si>
    <t>项目试点类型</t>
  </si>
  <si>
    <t>项目数量</t>
  </si>
  <si>
    <t>合计奖补投入金额</t>
  </si>
  <si>
    <t>应补总金额</t>
  </si>
  <si>
    <t>已获得的预奖补金额</t>
  </si>
  <si>
    <t>监管账户已获得奖补金额</t>
  </si>
  <si>
    <t>本次应奖补金额</t>
  </si>
  <si>
    <t>（万元，不含税）</t>
  </si>
  <si>
    <t>（万元）</t>
  </si>
  <si>
    <t>省和国家级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</si>
</sst>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  <numFmt numFmtId="177" formatCode="0.00_ "/>
    <numFmt numFmtId="178" formatCode="0.000_ "/>
  </numFmts>
  <fonts count="30">
    <font>
      <sz val="11"/>
      <color theme="1"/>
      <name val="宋体"/>
      <charset val="134"/>
      <scheme val="minor"/>
    </font>
    <font>
      <b/>
      <sz val="8"/>
      <color rgb="FF000000"/>
      <name val="仿宋_GB2312"/>
      <charset val="134"/>
    </font>
    <font>
      <b/>
      <sz val="6.5"/>
      <color rgb="FF000000"/>
      <name val="仿宋_GB2312"/>
      <charset val="134"/>
    </font>
    <font>
      <sz val="8"/>
      <color rgb="FF000000"/>
      <name val="仿宋_GB2312"/>
      <charset val="134"/>
    </font>
    <font>
      <sz val="8"/>
      <color rgb="FF000000"/>
      <name val="Times New Roman"/>
      <charset val="134"/>
    </font>
    <font>
      <sz val="11"/>
      <color theme="1"/>
      <name val="黑体"/>
      <charset val="134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17" applyNumberFormat="0" applyAlignment="0" applyProtection="0">
      <alignment vertical="center"/>
    </xf>
    <xf numFmtId="0" fontId="20" fillId="6" borderId="18" applyNumberFormat="0" applyAlignment="0" applyProtection="0">
      <alignment vertical="center"/>
    </xf>
    <xf numFmtId="0" fontId="21" fillId="6" borderId="17" applyNumberFormat="0" applyAlignment="0" applyProtection="0">
      <alignment vertical="center"/>
    </xf>
    <xf numFmtId="0" fontId="22" fillId="7" borderId="19" applyNumberFormat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3" borderId="0" xfId="0" applyFill="1" applyAlignment="1">
      <alignment vertical="center" wrapText="1"/>
    </xf>
    <xf numFmtId="0" fontId="6" fillId="3" borderId="0" xfId="0" applyFont="1" applyFill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9" fillId="0" borderId="0" xfId="0" applyFont="1" applyFill="1">
      <alignment vertical="center"/>
    </xf>
    <xf numFmtId="0" fontId="7" fillId="3" borderId="1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176" fontId="8" fillId="0" borderId="8" xfId="0" applyNumberFormat="1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176" fontId="0" fillId="0" borderId="8" xfId="0" applyNumberForma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7" fillId="3" borderId="10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177" fontId="7" fillId="3" borderId="13" xfId="0" applyNumberFormat="1" applyFont="1" applyFill="1" applyBorder="1" applyAlignment="1">
      <alignment horizontal="center" vertical="center" wrapText="1"/>
    </xf>
    <xf numFmtId="177" fontId="7" fillId="3" borderId="8" xfId="0" applyNumberFormat="1" applyFont="1" applyFill="1" applyBorder="1" applyAlignment="1">
      <alignment horizontal="center" vertical="center" wrapText="1"/>
    </xf>
    <xf numFmtId="177" fontId="8" fillId="0" borderId="8" xfId="0" applyNumberFormat="1" applyFont="1" applyFill="1" applyBorder="1" applyAlignment="1">
      <alignment horizontal="center" vertical="center" wrapText="1"/>
    </xf>
    <xf numFmtId="178" fontId="8" fillId="0" borderId="8" xfId="0" applyNumberFormat="1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9" fillId="0" borderId="0" xfId="0" applyFont="1" applyFill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9">
    <dxf>
      <fill>
        <patternFill patternType="solid">
          <bgColor rgb="FFFF0000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Desktop/&#23616;&#20826;&#32452;&#20250;&#65288;26&#24180;&#31532;&#19971;&#25209;&#23436;&#24037;&#65289;//&#20551;/&#22478;&#24066;&#35797;&#28857;/7.&#23436;&#24037;&#19979;&#36798;&#39033;&#30446;/3.2026&#24180;/6.2026&#24180;&#31532;&#19971;&#25209;/1.&#19987;&#23478;&#35780;&#23457;/&#21512;&#21516;&#37329;&#39069;&#23457;&#26680;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Desktop/&#23616;&#20826;&#32452;&#20250;&#65288;26&#24180;&#31532;&#19971;&#25209;&#23436;&#24037;&#65289;/C:/Users/E/Desktop/0803&#22478;&#24066;&#35797;&#28857;&#36164;&#37329;&#27719;&#24635;&#34920;&#65288;&#21547;&#19979;&#36798;&#65289;.et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>
        <row r="2">
          <cell r="B2" t="str">
            <v>企业名称</v>
          </cell>
          <cell r="C2" t="str">
            <v>项目名称</v>
          </cell>
          <cell r="D2" t="str">
            <v>备案号</v>
          </cell>
          <cell r="E2" t="str">
            <v>评估等级</v>
          </cell>
          <cell r="F2" t="str">
            <v>合同金额（万元，含税）</v>
          </cell>
          <cell r="G2" t="str">
            <v>产品名称</v>
          </cell>
          <cell r="H2" t="str">
            <v>产品编码</v>
          </cell>
          <cell r="I2" t="str">
            <v>服务商</v>
          </cell>
          <cell r="J2" t="str">
            <v>数量</v>
          </cell>
          <cell r="K2" t="str">
            <v>产品总金额（万元，含税）</v>
          </cell>
          <cell r="L2" t="str">
            <v>产品总金额（万元，不含税）</v>
          </cell>
          <cell r="M2" t="str">
            <v>税率</v>
          </cell>
          <cell r="N2" t="str">
            <v>目录价格（万元，含税）</v>
          </cell>
          <cell r="O2" t="str">
            <v>是否超过目录价格</v>
          </cell>
          <cell r="P2" t="str">
            <v>核定产品总价格（万元，含税）</v>
          </cell>
          <cell r="Q2" t="str">
            <v>超出核定价格（万元）</v>
          </cell>
          <cell r="R2" t="str">
            <v>涉及订阅</v>
          </cell>
          <cell r="S2" t="str">
            <v>合同开始时间</v>
          </cell>
          <cell r="T2" t="str">
            <v>合同结束时间</v>
          </cell>
          <cell r="U2" t="str">
            <v>超出省级试点天数（2026年12月31日前）</v>
          </cell>
          <cell r="V2" t="str">
            <v>超出国家级试点天数（2026年10月17日前）</v>
          </cell>
          <cell r="W2" t="str">
            <v>产品服务非有效期天数</v>
          </cell>
          <cell r="X2" t="str">
            <v>有效期内费用（万元）</v>
          </cell>
          <cell r="Y2" t="str">
            <v>超出有效期费用（万元）</v>
          </cell>
          <cell r="Z2" t="str">
            <v>发票金额
（万元）【发票中的产品价格】</v>
          </cell>
          <cell r="AA2" t="str">
            <v>发票税率</v>
          </cell>
          <cell r="AB2" t="str">
            <v>付款凭证金额</v>
          </cell>
          <cell r="AC2" t="str">
            <v>试点类型</v>
          </cell>
          <cell r="AD2" t="str">
            <v>产品奖补金额（万元，含税）</v>
          </cell>
          <cell r="AE2" t="str">
            <v>产品奖补金额（万元，不含税）</v>
          </cell>
          <cell r="AF2" t="str">
            <v>合计奖补金额（万元，含税）</v>
          </cell>
          <cell r="AG2" t="str">
            <v>合计奖补金额（万元，不含税）</v>
          </cell>
          <cell r="AH2" t="str">
            <v>50%合计奖补金额（万元，不含税）</v>
          </cell>
          <cell r="AI2" t="str">
            <v>级别最高奖补金额（万元，不含税）</v>
          </cell>
          <cell r="AJ2" t="str">
            <v>已获得的预奖补金额（万元）</v>
          </cell>
          <cell r="AK2" t="str">
            <v>已获得的监管账户金额（万元）</v>
          </cell>
          <cell r="AL2" t="str">
            <v>上一完工项目已获得的奖补金额（万元）</v>
          </cell>
          <cell r="AM2" t="str">
            <v>按政策应   奖补金额（万元）</v>
          </cell>
        </row>
        <row r="3">
          <cell r="B3" t="str">
            <v>中山市雄兵橡胶有限公司</v>
          </cell>
          <cell r="C3" t="str">
            <v>中山市雄兵橡胶有限公司数字化建设项目</v>
          </cell>
          <cell r="D3" t="str">
            <v>2412191110269</v>
          </cell>
          <cell r="E3" t="str">
            <v>三级</v>
          </cell>
          <cell r="F3">
            <v>18.5</v>
          </cell>
          <cell r="G3" t="str">
            <v>帆软报表软件（FineReport）</v>
          </cell>
          <cell r="H3" t="str">
            <v>410000014001</v>
          </cell>
          <cell r="I3" t="str">
            <v>中国联合网络通信有限公司中山市分公司</v>
          </cell>
          <cell r="J3">
            <v>1</v>
          </cell>
          <cell r="K3">
            <v>18.5</v>
          </cell>
          <cell r="L3">
            <v>17.4528301886792</v>
          </cell>
          <cell r="M3">
            <v>0.06</v>
          </cell>
          <cell r="N3" t="str">
            <v>9-80.1/套</v>
          </cell>
        </row>
        <row r="3">
          <cell r="P3">
            <v>14.18</v>
          </cell>
        </row>
        <row r="3">
          <cell r="Z3">
            <v>18.5</v>
          </cell>
          <cell r="AA3">
            <v>6</v>
          </cell>
          <cell r="AB3">
            <v>18.5</v>
          </cell>
          <cell r="AC3" t="str">
            <v>省和国家级</v>
          </cell>
          <cell r="AD3">
            <v>14.18</v>
          </cell>
          <cell r="AE3">
            <v>13.377358490566</v>
          </cell>
          <cell r="AF3">
            <v>14.18</v>
          </cell>
          <cell r="AG3">
            <v>13.377358490566</v>
          </cell>
          <cell r="AH3">
            <v>6.68867924528302</v>
          </cell>
          <cell r="AI3">
            <v>6.68867924528302</v>
          </cell>
          <cell r="AJ3">
            <v>3.49</v>
          </cell>
          <cell r="AK3">
            <v>0</v>
          </cell>
          <cell r="AL3">
            <v>0</v>
          </cell>
          <cell r="AM3">
            <v>3.19</v>
          </cell>
        </row>
        <row r="4">
          <cell r="B4" t="str">
            <v>中山市阿克斯曼电器有限公司</v>
          </cell>
          <cell r="C4" t="str">
            <v>阿克斯曼数字化转型改造服务项目</v>
          </cell>
          <cell r="D4" t="str">
            <v>2412171010256</v>
          </cell>
          <cell r="E4" t="str">
            <v>二级</v>
          </cell>
          <cell r="F4">
            <v>24.66</v>
          </cell>
          <cell r="G4" t="str">
            <v>U9 Cloud整体</v>
          </cell>
          <cell r="H4">
            <v>41313212501</v>
          </cell>
          <cell r="I4" t="str">
            <v>中山市泽润科技有限公司</v>
          </cell>
          <cell r="J4">
            <v>1</v>
          </cell>
          <cell r="K4">
            <v>6.45</v>
          </cell>
          <cell r="L4">
            <v>5.70796460176991</v>
          </cell>
          <cell r="M4">
            <v>0.13</v>
          </cell>
          <cell r="N4" t="str">
            <v>40/套</v>
          </cell>
        </row>
        <row r="4">
          <cell r="P4">
            <v>6.45</v>
          </cell>
        </row>
        <row r="4">
          <cell r="Z4">
            <v>6.45</v>
          </cell>
          <cell r="AA4">
            <v>13</v>
          </cell>
          <cell r="AB4">
            <v>20.22</v>
          </cell>
          <cell r="AC4" t="str">
            <v>省级</v>
          </cell>
          <cell r="AD4">
            <v>6.45</v>
          </cell>
          <cell r="AE4">
            <v>5.70796460176991</v>
          </cell>
          <cell r="AF4">
            <v>56.3316</v>
          </cell>
          <cell r="AG4">
            <v>49.8509734513274</v>
          </cell>
          <cell r="AH4">
            <v>24.9254867256637</v>
          </cell>
          <cell r="AI4">
            <v>24.9254867256637</v>
          </cell>
          <cell r="AJ4">
            <v>7.07</v>
          </cell>
          <cell r="AK4">
            <v>0</v>
          </cell>
          <cell r="AL4">
            <v>0</v>
          </cell>
          <cell r="AM4">
            <v>17.85</v>
          </cell>
        </row>
        <row r="5">
          <cell r="F5">
            <v>38.64</v>
          </cell>
          <cell r="G5" t="str">
            <v>MASTER MOM精益制造运营平台</v>
          </cell>
          <cell r="H5" t="str">
            <v>212223114501</v>
          </cell>
        </row>
        <row r="5">
          <cell r="J5">
            <v>1</v>
          </cell>
          <cell r="K5">
            <v>30.912</v>
          </cell>
          <cell r="L5">
            <v>27.3557522123894</v>
          </cell>
          <cell r="M5">
            <v>0.13</v>
          </cell>
          <cell r="N5" t="str">
            <v>9-63/套</v>
          </cell>
        </row>
        <row r="5">
          <cell r="P5">
            <v>30.912</v>
          </cell>
        </row>
        <row r="5">
          <cell r="Z5">
            <v>30.912</v>
          </cell>
          <cell r="AA5">
            <v>13</v>
          </cell>
          <cell r="AB5">
            <v>38.64</v>
          </cell>
        </row>
        <row r="5">
          <cell r="AD5">
            <v>30.912</v>
          </cell>
          <cell r="AE5">
            <v>27.3557522123894</v>
          </cell>
        </row>
        <row r="6">
          <cell r="F6">
            <v>18.9696</v>
          </cell>
          <cell r="G6" t="str">
            <v>三品产品全生命周期管理软件[简称：三品PLM]V8.0</v>
          </cell>
          <cell r="H6" t="str">
            <v>110000014701</v>
          </cell>
        </row>
        <row r="6">
          <cell r="J6">
            <v>1</v>
          </cell>
          <cell r="K6">
            <v>18.9696</v>
          </cell>
          <cell r="L6">
            <v>16.7872566371681</v>
          </cell>
          <cell r="M6">
            <v>0.13</v>
          </cell>
          <cell r="N6" t="str">
            <v>11.76-20.54
(基础平台 5.5万元；
智能工作台0.1万元/节点；
图文档管理0.3万元/节点；
流程管理0.1万元/节点；
权限管理0.03万元/节点；
系统管理0.03万元/节点；
产品数据管理0.1万元/节点；
编码管理0.03万元/节点；
ERP集成 0.544万元/节点；
项目管理（初级）0.094万元/节点；
项目管理（高级0.27万元/节点)</v>
          </cell>
        </row>
        <row r="6">
          <cell r="P6">
            <v>18.9696</v>
          </cell>
        </row>
        <row r="6">
          <cell r="Z6">
            <v>18.9696</v>
          </cell>
          <cell r="AA6">
            <v>13</v>
          </cell>
          <cell r="AB6">
            <v>18.9696</v>
          </cell>
        </row>
        <row r="6">
          <cell r="AD6">
            <v>18.9696</v>
          </cell>
          <cell r="AE6">
            <v>16.7872566371681</v>
          </cell>
        </row>
        <row r="7">
          <cell r="B7" t="str">
            <v>广东雅乐思智能环境电器有限公司</v>
          </cell>
          <cell r="C7" t="str">
            <v>雅乐思智能家用电器数字化改造项目</v>
          </cell>
          <cell r="D7" t="str">
            <v>2410171000035</v>
          </cell>
          <cell r="E7" t="str">
            <v>二级</v>
          </cell>
          <cell r="F7">
            <v>112.5326</v>
          </cell>
          <cell r="G7" t="str">
            <v>制造执行管理工具（MES1.0）</v>
          </cell>
          <cell r="H7">
            <v>22212806601</v>
          </cell>
          <cell r="I7" t="str">
            <v>为智数字科技（惠州）有限公司</v>
          </cell>
          <cell r="J7">
            <v>1</v>
          </cell>
          <cell r="K7">
            <v>35</v>
          </cell>
          <cell r="L7">
            <v>30.9734513274336</v>
          </cell>
          <cell r="M7">
            <v>0.13</v>
          </cell>
          <cell r="N7" t="str">
            <v>32-200/套</v>
          </cell>
        </row>
        <row r="7">
          <cell r="Z7">
            <v>30</v>
          </cell>
          <cell r="AA7">
            <v>13</v>
          </cell>
          <cell r="AB7">
            <v>30</v>
          </cell>
          <cell r="AC7" t="str">
            <v>省级</v>
          </cell>
          <cell r="AD7">
            <v>30</v>
          </cell>
          <cell r="AE7">
            <v>26.5486725663717</v>
          </cell>
          <cell r="AF7">
            <v>30</v>
          </cell>
          <cell r="AG7">
            <v>26.5486725663717</v>
          </cell>
          <cell r="AH7">
            <v>13.2743362831858</v>
          </cell>
          <cell r="AI7">
            <v>13.2743362831858</v>
          </cell>
          <cell r="AJ7">
            <v>13.27</v>
          </cell>
          <cell r="AK7">
            <v>19.9</v>
          </cell>
          <cell r="AL7">
            <v>0</v>
          </cell>
          <cell r="AM7">
            <v>-19.9</v>
          </cell>
        </row>
        <row r="8">
          <cell r="G8" t="str">
            <v>仓储物流管理工具（WMS1.0）</v>
          </cell>
          <cell r="H8">
            <v>32313906601</v>
          </cell>
        </row>
        <row r="8">
          <cell r="J8">
            <v>1</v>
          </cell>
          <cell r="K8">
            <v>40</v>
          </cell>
          <cell r="L8">
            <v>35.3982300884956</v>
          </cell>
          <cell r="M8">
            <v>0.13</v>
          </cell>
        </row>
        <row r="8">
          <cell r="Z8">
            <v>0</v>
          </cell>
        </row>
        <row r="8">
          <cell r="AB8">
            <v>0</v>
          </cell>
        </row>
        <row r="8">
          <cell r="AD8">
            <v>0</v>
          </cell>
          <cell r="AE8">
            <v>0</v>
          </cell>
        </row>
        <row r="9">
          <cell r="G9" t="str">
            <v>低代码 PLM（PMIS1.0）</v>
          </cell>
          <cell r="H9" t="str">
            <v>110000006603</v>
          </cell>
        </row>
        <row r="9">
          <cell r="J9">
            <v>1</v>
          </cell>
          <cell r="K9">
            <v>15</v>
          </cell>
          <cell r="L9">
            <v>13.2743362831858</v>
          </cell>
          <cell r="M9">
            <v>0.13</v>
          </cell>
        </row>
        <row r="9">
          <cell r="Z9">
            <v>0</v>
          </cell>
        </row>
        <row r="9">
          <cell r="AB9">
            <v>0</v>
          </cell>
        </row>
        <row r="9">
          <cell r="AD9">
            <v>0</v>
          </cell>
          <cell r="AE9">
            <v>0</v>
          </cell>
        </row>
        <row r="10">
          <cell r="B10" t="str">
            <v>广东兆力电机集团股份有限公司</v>
          </cell>
          <cell r="C10" t="str">
            <v>广东兆力电机集团股份有限公司数字工厂WMS智能仓储云平台项目</v>
          </cell>
          <cell r="D10" t="str">
            <v>2411111110050</v>
          </cell>
          <cell r="E10" t="str">
            <v>三级</v>
          </cell>
          <cell r="F10">
            <v>119.318</v>
          </cell>
          <cell r="G10" t="str">
            <v>海漫思智能制造管理系统 V1.0</v>
          </cell>
          <cell r="H10" t="str">
            <v>121221117301</v>
          </cell>
          <cell r="I10" t="str">
            <v>中国联合网络通信有限公司中山市分公司</v>
          </cell>
          <cell r="J10">
            <v>1</v>
          </cell>
          <cell r="K10">
            <v>35</v>
          </cell>
          <cell r="L10">
            <v>33.0188679245283</v>
          </cell>
          <cell r="M10">
            <v>0.06</v>
          </cell>
          <cell r="N10" t="str">
            <v>9-81/套</v>
          </cell>
        </row>
        <row r="10">
          <cell r="P10">
            <v>35</v>
          </cell>
        </row>
        <row r="10">
          <cell r="Z10">
            <v>119</v>
          </cell>
          <cell r="AA10">
            <v>6</v>
          </cell>
          <cell r="AB10">
            <v>119</v>
          </cell>
          <cell r="AC10" t="str">
            <v>省级</v>
          </cell>
          <cell r="AD10">
            <v>34.9067198578588</v>
          </cell>
          <cell r="AE10">
            <v>32.9308677904328</v>
          </cell>
          <cell r="AF10">
            <v>79.7867882465345</v>
          </cell>
          <cell r="AG10">
            <v>75.2705549495608</v>
          </cell>
          <cell r="AH10">
            <v>37.6352774747804</v>
          </cell>
          <cell r="AI10">
            <v>37.6352774747804</v>
          </cell>
          <cell r="AJ10">
            <v>0</v>
          </cell>
          <cell r="AK10">
            <v>0</v>
          </cell>
          <cell r="AL10">
            <v>0</v>
          </cell>
          <cell r="AM10">
            <v>37.63</v>
          </cell>
        </row>
        <row r="11">
          <cell r="G11" t="str">
            <v>海漫思仓储管理系统 1.0</v>
          </cell>
          <cell r="H11" t="str">
            <v>313132017302</v>
          </cell>
        </row>
        <row r="11">
          <cell r="J11">
            <v>1</v>
          </cell>
          <cell r="K11">
            <v>84</v>
          </cell>
          <cell r="L11">
            <v>79.2452830188679</v>
          </cell>
          <cell r="M11">
            <v>0.06</v>
          </cell>
          <cell r="N11" t="str">
            <v>9-45/套</v>
          </cell>
          <cell r="O11" t="str">
            <v>√</v>
          </cell>
          <cell r="P11">
            <v>45</v>
          </cell>
          <cell r="Q11">
            <v>39</v>
          </cell>
        </row>
        <row r="11">
          <cell r="AD11">
            <v>44.8800683886756</v>
          </cell>
          <cell r="AE11">
            <v>42.3396871591279</v>
          </cell>
        </row>
        <row r="12">
          <cell r="B12" t="str">
            <v>中山市正美电器金属制品有限公司</v>
          </cell>
          <cell r="C12" t="str">
            <v>正美电器数字化转型项目</v>
          </cell>
          <cell r="D12" t="str">
            <v>2412151010176</v>
          </cell>
          <cell r="E12" t="str">
            <v>二级</v>
          </cell>
          <cell r="F12">
            <v>74</v>
          </cell>
          <cell r="G12" t="str">
            <v>鼎捷E10管理软件V6.3</v>
          </cell>
          <cell r="H12">
            <v>41000003803</v>
          </cell>
          <cell r="I12" t="str">
            <v>广州鼎捷软件有限公司</v>
          </cell>
          <cell r="J12">
            <v>1</v>
          </cell>
          <cell r="K12">
            <v>43.2</v>
          </cell>
          <cell r="L12">
            <v>38.2300884955752</v>
          </cell>
          <cell r="M12">
            <v>0.13</v>
          </cell>
          <cell r="N12" t="str">
            <v>30万-250万</v>
          </cell>
        </row>
        <row r="12">
          <cell r="P12">
            <v>43.2</v>
          </cell>
        </row>
        <row r="12">
          <cell r="Z12">
            <v>43.2</v>
          </cell>
          <cell r="AA12">
            <v>13</v>
          </cell>
          <cell r="AB12">
            <v>52.2</v>
          </cell>
          <cell r="AC12" t="str">
            <v>省和国家级</v>
          </cell>
          <cell r="AD12">
            <v>30.4735135135135</v>
          </cell>
          <cell r="AE12">
            <v>26.9677110739058</v>
          </cell>
          <cell r="AF12">
            <v>36.8221621621622</v>
          </cell>
          <cell r="AG12">
            <v>32.5859842143028</v>
          </cell>
          <cell r="AH12">
            <v>16.2929921071514</v>
          </cell>
          <cell r="AI12">
            <v>16.2929921071514</v>
          </cell>
          <cell r="AJ12">
            <v>9.23</v>
          </cell>
          <cell r="AK12">
            <v>0</v>
          </cell>
          <cell r="AL12">
            <v>0</v>
          </cell>
          <cell r="AM12">
            <v>7.06</v>
          </cell>
        </row>
        <row r="13">
          <cell r="G13" t="str">
            <v>智联云仓软件V1.4</v>
          </cell>
          <cell r="H13">
            <v>32000003805</v>
          </cell>
        </row>
        <row r="13">
          <cell r="J13">
            <v>1</v>
          </cell>
          <cell r="K13">
            <v>9</v>
          </cell>
          <cell r="L13">
            <v>7.96460176991151</v>
          </cell>
          <cell r="M13">
            <v>0.13</v>
          </cell>
          <cell r="N13" t="str">
            <v>20-50万/套</v>
          </cell>
        </row>
        <row r="13">
          <cell r="P13">
            <v>9</v>
          </cell>
        </row>
        <row r="13">
          <cell r="Z13">
            <v>9</v>
          </cell>
          <cell r="AA13">
            <v>13</v>
          </cell>
        </row>
        <row r="13">
          <cell r="AD13">
            <v>6.34864864864865</v>
          </cell>
          <cell r="AE13">
            <v>5.61827314039703</v>
          </cell>
        </row>
        <row r="14">
          <cell r="B14" t="str">
            <v>中山市华艺照明有限公司</v>
          </cell>
          <cell r="C14" t="str">
            <v>华艺ERP优化</v>
          </cell>
          <cell r="D14" t="str">
            <v>2510132000666</v>
          </cell>
          <cell r="E14" t="str">
            <v>二级</v>
          </cell>
          <cell r="F14">
            <v>11</v>
          </cell>
          <cell r="G14" t="str">
            <v>订货帮（一次性购买）</v>
          </cell>
          <cell r="H14" t="str">
            <v>130000001311</v>
          </cell>
          <cell r="I14" t="str">
            <v>中山市优点网络科技有限公司</v>
          </cell>
          <cell r="J14">
            <v>1</v>
          </cell>
          <cell r="K14">
            <v>11</v>
          </cell>
          <cell r="L14">
            <v>10.6796116504854</v>
          </cell>
          <cell r="M14">
            <v>0.03</v>
          </cell>
          <cell r="N14" t="str">
            <v>2.83-15.5/套</v>
          </cell>
        </row>
        <row r="14">
          <cell r="P14">
            <v>11</v>
          </cell>
        </row>
        <row r="14">
          <cell r="Z14">
            <v>11</v>
          </cell>
          <cell r="AA14">
            <v>3</v>
          </cell>
          <cell r="AB14">
            <v>11</v>
          </cell>
          <cell r="AC14" t="str">
            <v>省和国家级</v>
          </cell>
          <cell r="AD14">
            <v>11</v>
          </cell>
          <cell r="AE14">
            <v>10.6796116504854</v>
          </cell>
          <cell r="AF14">
            <v>45.2956621004566</v>
          </cell>
          <cell r="AG14">
            <v>43.5898808971151</v>
          </cell>
          <cell r="AH14">
            <v>21.7949404485576</v>
          </cell>
          <cell r="AI14">
            <v>21.7949404485576</v>
          </cell>
          <cell r="AJ14">
            <v>0</v>
          </cell>
          <cell r="AK14">
            <v>18.86</v>
          </cell>
          <cell r="AL14">
            <v>0</v>
          </cell>
          <cell r="AM14">
            <v>2.93</v>
          </cell>
        </row>
        <row r="15">
          <cell r="F15">
            <v>20.23</v>
          </cell>
          <cell r="G15" t="str">
            <v>订货系统</v>
          </cell>
          <cell r="H15">
            <v>31000001302</v>
          </cell>
          <cell r="I15" t="str">
            <v>中山市优点网络科技有限公司</v>
          </cell>
          <cell r="J15">
            <v>1</v>
          </cell>
          <cell r="K15">
            <v>2.98</v>
          </cell>
          <cell r="L15">
            <v>2.89320388349515</v>
          </cell>
          <cell r="M15">
            <v>0.03</v>
          </cell>
          <cell r="N15" t="str">
            <v>2.98/年</v>
          </cell>
        </row>
        <row r="15">
          <cell r="P15">
            <v>2.98</v>
          </cell>
        </row>
        <row r="15">
          <cell r="Z15">
            <v>20.23</v>
          </cell>
          <cell r="AA15">
            <v>3</v>
          </cell>
          <cell r="AB15">
            <v>20.23</v>
          </cell>
        </row>
        <row r="15">
          <cell r="AD15">
            <v>2.98</v>
          </cell>
          <cell r="AE15">
            <v>2.89320388349515</v>
          </cell>
        </row>
        <row r="16">
          <cell r="G16" t="str">
            <v>千店系统</v>
          </cell>
          <cell r="H16">
            <v>31000001305</v>
          </cell>
        </row>
        <row r="16">
          <cell r="J16">
            <v>553</v>
          </cell>
          <cell r="K16">
            <v>16.57</v>
          </cell>
          <cell r="L16">
            <v>16.0873786407767</v>
          </cell>
          <cell r="M16">
            <v>0.03</v>
          </cell>
          <cell r="N16" t="str">
            <v>0.03/店/年</v>
          </cell>
        </row>
        <row r="16">
          <cell r="P16">
            <v>16.57</v>
          </cell>
        </row>
        <row r="16">
          <cell r="AA16">
            <v>3</v>
          </cell>
        </row>
        <row r="16">
          <cell r="AD16">
            <v>16.57</v>
          </cell>
          <cell r="AE16">
            <v>16.0873786407767</v>
          </cell>
        </row>
        <row r="17">
          <cell r="G17" t="str">
            <v>便捷CRM</v>
          </cell>
          <cell r="H17">
            <v>31000001303</v>
          </cell>
        </row>
        <row r="17">
          <cell r="J17">
            <v>1</v>
          </cell>
          <cell r="K17">
            <v>0.68</v>
          </cell>
          <cell r="L17">
            <v>0.660194174757282</v>
          </cell>
          <cell r="M17">
            <v>0.03</v>
          </cell>
          <cell r="N17" t="str">
            <v>0.68/年</v>
          </cell>
        </row>
        <row r="17">
          <cell r="P17">
            <v>0.68</v>
          </cell>
        </row>
        <row r="17">
          <cell r="AA17">
            <v>3</v>
          </cell>
        </row>
        <row r="17">
          <cell r="AD17">
            <v>0.68</v>
          </cell>
          <cell r="AE17">
            <v>0.660194174757282</v>
          </cell>
        </row>
        <row r="18">
          <cell r="F18">
            <v>40</v>
          </cell>
          <cell r="G18" t="str">
            <v>金蝶云星空企业版（私有云订阅）</v>
          </cell>
          <cell r="H18">
            <v>41312209603</v>
          </cell>
          <cell r="I18" t="str">
            <v>江门市华通软件有限公司</v>
          </cell>
          <cell r="J18">
            <v>1</v>
          </cell>
          <cell r="K18">
            <v>40</v>
          </cell>
          <cell r="L18">
            <v>37.7358490566038</v>
          </cell>
          <cell r="M18">
            <v>0.06</v>
          </cell>
          <cell r="N18" t="str">
            <v>0.06-30.5/年（最低价：发票管理，600元/年）</v>
          </cell>
        </row>
        <row r="18">
          <cell r="P18">
            <v>32.77</v>
          </cell>
        </row>
        <row r="18">
          <cell r="R18" t="str">
            <v>√</v>
          </cell>
          <cell r="S18">
            <v>45917</v>
          </cell>
          <cell r="T18">
            <v>47012</v>
          </cell>
          <cell r="U18">
            <v>625</v>
          </cell>
        </row>
        <row r="18">
          <cell r="W18">
            <v>625</v>
          </cell>
          <cell r="X18">
            <v>14.0656621004566</v>
          </cell>
          <cell r="Y18">
            <v>18.7043378995434</v>
          </cell>
          <cell r="Z18">
            <v>40</v>
          </cell>
          <cell r="AA18">
            <v>6</v>
          </cell>
          <cell r="AB18">
            <v>40</v>
          </cell>
        </row>
        <row r="18">
          <cell r="AD18">
            <v>14.0656621004566</v>
          </cell>
          <cell r="AE18">
            <v>13.2694925476006</v>
          </cell>
        </row>
        <row r="19">
          <cell r="B19" t="str">
            <v>广东万雄科技有限公司</v>
          </cell>
          <cell r="C19" t="str">
            <v>广东万雄科技有限公司数字化改造项目</v>
          </cell>
          <cell r="D19" t="str">
            <v>2511179910670</v>
          </cell>
          <cell r="E19" t="str">
            <v>二级</v>
          </cell>
          <cell r="F19">
            <v>9.8</v>
          </cell>
          <cell r="G19" t="str">
            <v>科创空间系统</v>
          </cell>
          <cell r="H19" t="str">
            <v>441113109702</v>
          </cell>
          <cell r="I19" t="str">
            <v>企知道科技有限公司</v>
          </cell>
          <cell r="J19">
            <v>1</v>
          </cell>
          <cell r="K19">
            <v>7.8</v>
          </cell>
          <cell r="L19">
            <v>6.90265486725664</v>
          </cell>
          <cell r="M19">
            <v>0.13</v>
          </cell>
          <cell r="N19" t="str">
            <v>19.6/套</v>
          </cell>
        </row>
        <row r="19">
          <cell r="P19">
            <v>7.8</v>
          </cell>
        </row>
        <row r="19">
          <cell r="Z19">
            <v>7.8</v>
          </cell>
          <cell r="AA19">
            <v>13</v>
          </cell>
          <cell r="AB19">
            <v>9.8</v>
          </cell>
          <cell r="AC19" t="str">
            <v>省和国家级</v>
          </cell>
          <cell r="AD19">
            <v>7.8</v>
          </cell>
          <cell r="AE19">
            <v>7.54111609488019</v>
          </cell>
          <cell r="AF19">
            <v>8.52146118721461</v>
          </cell>
          <cell r="AG19">
            <v>7.54111609488019</v>
          </cell>
          <cell r="AH19">
            <v>3.77055804744009</v>
          </cell>
          <cell r="AI19">
            <v>3.77055804744009</v>
          </cell>
          <cell r="AJ19">
            <v>0</v>
          </cell>
          <cell r="AK19">
            <v>0</v>
          </cell>
          <cell r="AL19">
            <v>0</v>
          </cell>
          <cell r="AM19">
            <v>3.77</v>
          </cell>
        </row>
        <row r="20">
          <cell r="G20" t="str">
            <v>大数据云技术服务</v>
          </cell>
        </row>
        <row r="20">
          <cell r="J20">
            <v>1</v>
          </cell>
          <cell r="K20">
            <v>2</v>
          </cell>
          <cell r="L20">
            <v>1.88679245283019</v>
          </cell>
          <cell r="M20">
            <v>0.06</v>
          </cell>
        </row>
        <row r="20">
          <cell r="P20">
            <v>2</v>
          </cell>
        </row>
        <row r="20">
          <cell r="R20" t="str">
            <v>√</v>
          </cell>
          <cell r="S20">
            <v>45992</v>
          </cell>
          <cell r="T20">
            <v>47087</v>
          </cell>
          <cell r="U20">
            <v>700</v>
          </cell>
        </row>
        <row r="20">
          <cell r="W20">
            <v>700</v>
          </cell>
          <cell r="X20">
            <v>0.721461187214612</v>
          </cell>
          <cell r="Y20">
            <v>1.27853881278539</v>
          </cell>
          <cell r="Z20">
            <v>2</v>
          </cell>
          <cell r="AA20">
            <v>6</v>
          </cell>
        </row>
        <row r="20">
          <cell r="AD20">
            <v>0.721461187214612</v>
          </cell>
        </row>
        <row r="21">
          <cell r="B21" t="str">
            <v>广东永定科技有限公司</v>
          </cell>
          <cell r="C21" t="str">
            <v>永定数字化转型项目</v>
          </cell>
          <cell r="D21" t="str">
            <v>2503191010388</v>
          </cell>
          <cell r="E21" t="str">
            <v>二级</v>
          </cell>
          <cell r="F21">
            <v>55.65</v>
          </cell>
          <cell r="G21" t="str">
            <v>Sunlike PLM产品生命周期管理系统</v>
          </cell>
          <cell r="H21">
            <v>11123306302</v>
          </cell>
          <cell r="I21" t="str">
            <v>广东天心天思软件有限公司</v>
          </cell>
          <cell r="J21">
            <v>1</v>
          </cell>
          <cell r="K21">
            <v>4.8</v>
          </cell>
          <cell r="L21">
            <v>4.24778761061947</v>
          </cell>
          <cell r="M21">
            <v>0.13</v>
          </cell>
          <cell r="N21" t="str">
            <v>0.08-3.28（文档管理：0.8*用户数
项目管理：0.7*用户数
产品管理：0.8*用户数
工艺管理：0.7*用户数
查询用户：0.08*用户数
CAD插件：0.2*用户数）</v>
          </cell>
        </row>
        <row r="21">
          <cell r="P21">
            <v>4.8</v>
          </cell>
        </row>
        <row r="21">
          <cell r="Z21">
            <v>4.8</v>
          </cell>
          <cell r="AA21">
            <v>13</v>
          </cell>
          <cell r="AB21">
            <v>55.65</v>
          </cell>
          <cell r="AC21" t="str">
            <v>省和国家级</v>
          </cell>
          <cell r="AD21">
            <v>4.8</v>
          </cell>
          <cell r="AE21">
            <v>4.24778761061947</v>
          </cell>
          <cell r="AF21">
            <v>64.3301</v>
          </cell>
          <cell r="AG21">
            <v>57.5534362998831</v>
          </cell>
          <cell r="AH21">
            <v>28.7767181499416</v>
          </cell>
          <cell r="AI21">
            <v>28.7767181499416</v>
          </cell>
          <cell r="AJ21">
            <v>11.38</v>
          </cell>
          <cell r="AK21">
            <v>0</v>
          </cell>
          <cell r="AL21">
            <v>0</v>
          </cell>
          <cell r="AM21">
            <v>17.39</v>
          </cell>
        </row>
        <row r="22">
          <cell r="G22" t="str">
            <v>SUNLIKE ERP365企业管理系统V1.0</v>
          </cell>
          <cell r="H22">
            <v>41330006301</v>
          </cell>
        </row>
        <row r="22">
          <cell r="J22">
            <v>21</v>
          </cell>
          <cell r="K22">
            <v>27.5625</v>
          </cell>
          <cell r="L22">
            <v>24.391592920354</v>
          </cell>
          <cell r="M22">
            <v>0.13</v>
          </cell>
          <cell r="N22" t="str">
            <v>1.31万-1.57万/用户数</v>
          </cell>
        </row>
        <row r="22">
          <cell r="P22">
            <v>27.5626</v>
          </cell>
        </row>
        <row r="22">
          <cell r="Z22">
            <v>27.5625</v>
          </cell>
          <cell r="AA22">
            <v>13</v>
          </cell>
        </row>
        <row r="22">
          <cell r="AD22">
            <v>27.5626</v>
          </cell>
          <cell r="AE22">
            <v>24.3916814159292</v>
          </cell>
        </row>
        <row r="23">
          <cell r="G23" t="str">
            <v>MES 制造执行系统</v>
          </cell>
          <cell r="H23">
            <v>21222316303</v>
          </cell>
        </row>
        <row r="23">
          <cell r="J23">
            <v>13</v>
          </cell>
          <cell r="K23">
            <v>21.2875</v>
          </cell>
          <cell r="L23">
            <v>18.8384955752212</v>
          </cell>
          <cell r="M23">
            <v>0.13</v>
          </cell>
          <cell r="N23" t="str">
            <v>1.6375/用户数-1.68/用户数</v>
          </cell>
        </row>
        <row r="23">
          <cell r="P23">
            <v>21.2875</v>
          </cell>
        </row>
        <row r="23">
          <cell r="Z23">
            <v>21.2875</v>
          </cell>
          <cell r="AA23">
            <v>13</v>
          </cell>
        </row>
        <row r="23">
          <cell r="AD23">
            <v>21.2875</v>
          </cell>
          <cell r="AE23">
            <v>18.8384955752212</v>
          </cell>
        </row>
        <row r="24">
          <cell r="F24">
            <v>17.68</v>
          </cell>
          <cell r="G24" t="str">
            <v>1688超级工厂</v>
          </cell>
          <cell r="H24">
            <v>13314117001</v>
          </cell>
          <cell r="I24" t="str">
            <v>阿里巴巴（中国）网络技术有限公司</v>
          </cell>
          <cell r="J24">
            <v>1</v>
          </cell>
          <cell r="K24">
            <v>10.68</v>
          </cell>
          <cell r="L24">
            <v>10.0754716981132</v>
          </cell>
          <cell r="M24">
            <v>0.06</v>
          </cell>
          <cell r="N24" t="str">
            <v>10.68万/年</v>
          </cell>
        </row>
        <row r="24">
          <cell r="P24">
            <v>10.68</v>
          </cell>
        </row>
        <row r="24">
          <cell r="R24" t="str">
            <v>√</v>
          </cell>
          <cell r="S24">
            <v>45762</v>
          </cell>
          <cell r="T24">
            <v>46127</v>
          </cell>
        </row>
        <row r="24">
          <cell r="Z24">
            <v>10.68</v>
          </cell>
          <cell r="AA24">
            <v>6</v>
          </cell>
          <cell r="AB24">
            <v>10.68</v>
          </cell>
        </row>
        <row r="24">
          <cell r="AD24">
            <v>10.68</v>
          </cell>
          <cell r="AE24">
            <v>10.0754716981132</v>
          </cell>
        </row>
        <row r="25">
          <cell r="B25" t="str">
            <v>中山市汉宝隆电器有限公司</v>
          </cell>
          <cell r="C25" t="str">
            <v>中山市汉宝隆电器有限公司数字化2.0项目</v>
          </cell>
          <cell r="D25" t="str">
            <v>2412101010200</v>
          </cell>
          <cell r="E25" t="str">
            <v>二级</v>
          </cell>
          <cell r="F25">
            <v>64</v>
          </cell>
          <cell r="G25" t="str">
            <v>金蝶云星空企业版 （私有云）</v>
          </cell>
          <cell r="H25">
            <v>41312209602</v>
          </cell>
          <cell r="I25" t="str">
            <v>中国联合网络通信有限公司中山市分公司</v>
          </cell>
          <cell r="J25">
            <v>1</v>
          </cell>
          <cell r="K25">
            <v>63.964</v>
          </cell>
          <cell r="L25">
            <v>60.3433962264151</v>
          </cell>
          <cell r="M25">
            <v>0.06</v>
          </cell>
          <cell r="N25" t="str">
            <v>1.5万-137.2万(最低价：人人资产，15000元/年)</v>
          </cell>
        </row>
        <row r="25">
          <cell r="Z25">
            <v>63.964</v>
          </cell>
          <cell r="AA25">
            <v>6</v>
          </cell>
          <cell r="AB25">
            <v>64</v>
          </cell>
          <cell r="AC25" t="str">
            <v>省和国家级</v>
          </cell>
          <cell r="AD25">
            <v>63.92802025</v>
          </cell>
          <cell r="AE25">
            <v>60.3094530660377</v>
          </cell>
          <cell r="AF25">
            <v>63.92802025</v>
          </cell>
          <cell r="AG25">
            <v>60.3094530660377</v>
          </cell>
          <cell r="AH25">
            <v>30.1547265330189</v>
          </cell>
          <cell r="AI25">
            <v>30</v>
          </cell>
          <cell r="AJ25">
            <v>0</v>
          </cell>
          <cell r="AK25">
            <v>0</v>
          </cell>
          <cell r="AL25">
            <v>0</v>
          </cell>
          <cell r="AM25">
            <v>30</v>
          </cell>
        </row>
        <row r="26">
          <cell r="B26" t="str">
            <v>中山市众盈光学有限公司</v>
          </cell>
          <cell r="C26" t="str">
            <v>中山市众盈光学有限公司WMS系统项目</v>
          </cell>
          <cell r="D26" t="str">
            <v>2508011110547</v>
          </cell>
          <cell r="E26" t="str">
            <v>二级</v>
          </cell>
          <cell r="F26">
            <v>7.5</v>
          </cell>
          <cell r="G26" t="str">
            <v>本新WMS智能仓储管理系统2.0</v>
          </cell>
          <cell r="H26" t="str">
            <v>320000010501</v>
          </cell>
          <cell r="I26" t="str">
            <v>中山纭蝶科技有限公司</v>
          </cell>
          <cell r="J26">
            <v>1</v>
          </cell>
          <cell r="K26">
            <v>7.5</v>
          </cell>
          <cell r="L26">
            <v>7.42574257425743</v>
          </cell>
          <cell r="M26">
            <v>0.01</v>
          </cell>
          <cell r="N26" t="str">
            <v>4-24.18/套</v>
          </cell>
        </row>
        <row r="26">
          <cell r="P26">
            <v>7.5</v>
          </cell>
        </row>
        <row r="26">
          <cell r="Z26">
            <v>7.5</v>
          </cell>
          <cell r="AA26">
            <v>3</v>
          </cell>
          <cell r="AB26">
            <v>7.5</v>
          </cell>
          <cell r="AC26" t="str">
            <v>省和国家级</v>
          </cell>
          <cell r="AD26">
            <v>7.5</v>
          </cell>
          <cell r="AE26">
            <v>7.28155339805825</v>
          </cell>
          <cell r="AF26">
            <v>27.1</v>
          </cell>
          <cell r="AG26">
            <v>24.6266861414211</v>
          </cell>
          <cell r="AH26">
            <v>12.3133430707105</v>
          </cell>
          <cell r="AI26">
            <v>12.3133430707105</v>
          </cell>
          <cell r="AJ26">
            <v>0</v>
          </cell>
          <cell r="AK26">
            <v>3.71</v>
          </cell>
          <cell r="AL26">
            <v>0</v>
          </cell>
          <cell r="AM26">
            <v>8.6</v>
          </cell>
        </row>
        <row r="27">
          <cell r="F27">
            <v>19.6</v>
          </cell>
          <cell r="G27" t="str">
            <v>科创空间系统</v>
          </cell>
          <cell r="H27" t="str">
            <v>441113109702</v>
          </cell>
          <cell r="I27" t="str">
            <v>企知道科技有限公司</v>
          </cell>
          <cell r="J27">
            <v>1</v>
          </cell>
          <cell r="K27">
            <v>15.68</v>
          </cell>
          <cell r="L27">
            <v>13.8761061946903</v>
          </cell>
          <cell r="M27">
            <v>0.13</v>
          </cell>
          <cell r="N27" t="str">
            <v>19.6/套</v>
          </cell>
        </row>
        <row r="27">
          <cell r="P27">
            <v>19.6</v>
          </cell>
        </row>
        <row r="27">
          <cell r="Z27">
            <v>19.6</v>
          </cell>
          <cell r="AA27">
            <v>13</v>
          </cell>
          <cell r="AB27">
            <v>19.6</v>
          </cell>
        </row>
        <row r="27">
          <cell r="AD27">
            <v>19.6</v>
          </cell>
          <cell r="AE27">
            <v>17.3451327433628</v>
          </cell>
        </row>
        <row r="28">
          <cell r="G28" t="str">
            <v>大数据云技术服务</v>
          </cell>
        </row>
        <row r="28">
          <cell r="J28">
            <v>1</v>
          </cell>
          <cell r="K28">
            <v>3.92</v>
          </cell>
          <cell r="L28">
            <v>3.69811320754717</v>
          </cell>
          <cell r="M28">
            <v>0.06</v>
          </cell>
        </row>
        <row r="28">
          <cell r="AA28">
            <v>6</v>
          </cell>
        </row>
        <row r="29">
          <cell r="B29" t="str">
            <v>广东欧朗安防科技有限公司</v>
          </cell>
          <cell r="C29" t="str">
            <v>欧朗安防数字化改造项目</v>
          </cell>
          <cell r="D29" t="str">
            <v>2503161010334</v>
          </cell>
          <cell r="E29" t="str">
            <v>二级</v>
          </cell>
          <cell r="F29">
            <v>60.378</v>
          </cell>
          <cell r="G29" t="str">
            <v>易飞ERP软件费用</v>
          </cell>
          <cell r="H29">
            <v>41000003803</v>
          </cell>
          <cell r="I29" t="str">
            <v>广东伟恩科技有限公司</v>
          </cell>
          <cell r="J29">
            <v>1</v>
          </cell>
          <cell r="K29">
            <v>25.72</v>
          </cell>
          <cell r="L29">
            <v>22.7610619469027</v>
          </cell>
          <cell r="M29">
            <v>0.13</v>
          </cell>
          <cell r="N29" t="str">
            <v>30万-250万</v>
          </cell>
        </row>
        <row r="29">
          <cell r="P29">
            <v>25.72</v>
          </cell>
        </row>
        <row r="29">
          <cell r="Z29">
            <v>28</v>
          </cell>
          <cell r="AA29">
            <v>13</v>
          </cell>
          <cell r="AB29">
            <v>60.378</v>
          </cell>
          <cell r="AC29" t="str">
            <v>省级</v>
          </cell>
          <cell r="AD29">
            <v>25.72</v>
          </cell>
          <cell r="AE29">
            <v>22.7610619469027</v>
          </cell>
          <cell r="AF29">
            <v>54.8694</v>
          </cell>
          <cell r="AG29">
            <v>48.5569911504425</v>
          </cell>
          <cell r="AH29">
            <v>24.2784955752212</v>
          </cell>
          <cell r="AI29">
            <v>24.2784955752212</v>
          </cell>
          <cell r="AJ29">
            <v>0</v>
          </cell>
          <cell r="AK29">
            <v>0</v>
          </cell>
          <cell r="AL29">
            <v>0</v>
          </cell>
          <cell r="AM29">
            <v>24.27</v>
          </cell>
        </row>
        <row r="30">
          <cell r="G30" t="str">
            <v>PLM产品生命周期管理软件</v>
          </cell>
          <cell r="H30">
            <v>11000003802</v>
          </cell>
        </row>
        <row r="30">
          <cell r="J30">
            <v>1</v>
          </cell>
          <cell r="K30">
            <v>25.91</v>
          </cell>
          <cell r="L30">
            <v>22.929203539823</v>
          </cell>
          <cell r="M30">
            <v>0.13</v>
          </cell>
          <cell r="N30" t="str">
            <v>40-80万/套</v>
          </cell>
        </row>
        <row r="30">
          <cell r="P30">
            <v>25.91</v>
          </cell>
        </row>
        <row r="30">
          <cell r="Z30">
            <v>27.05</v>
          </cell>
          <cell r="AA30">
            <v>13</v>
          </cell>
        </row>
        <row r="30">
          <cell r="AD30">
            <v>25.91</v>
          </cell>
          <cell r="AE30">
            <v>22.929203539823</v>
          </cell>
        </row>
        <row r="31">
          <cell r="G31" t="str">
            <v>智物流管理软件 v5.0</v>
          </cell>
          <cell r="H31">
            <v>32000008803</v>
          </cell>
        </row>
        <row r="31">
          <cell r="J31">
            <v>1</v>
          </cell>
          <cell r="K31">
            <v>3.2394</v>
          </cell>
          <cell r="L31">
            <v>2.86672566371681</v>
          </cell>
          <cell r="M31">
            <v>0.13</v>
          </cell>
          <cell r="N31" t="str">
            <v>5-10/套</v>
          </cell>
        </row>
        <row r="31">
          <cell r="P31">
            <v>3.2394</v>
          </cell>
        </row>
        <row r="31">
          <cell r="Z31">
            <v>5.328</v>
          </cell>
          <cell r="AA31">
            <v>13</v>
          </cell>
        </row>
        <row r="31">
          <cell r="AD31">
            <v>3.2394</v>
          </cell>
          <cell r="AE31">
            <v>2.86672566371681</v>
          </cell>
        </row>
        <row r="32">
          <cell r="B32" t="str">
            <v>旭能达电气科技（中山）有限公司</v>
          </cell>
          <cell r="C32" t="str">
            <v>旭能达电气科技（中山）制造运营平台项目</v>
          </cell>
          <cell r="D32" t="str">
            <v>2503021110397</v>
          </cell>
          <cell r="E32" t="str">
            <v>二级</v>
          </cell>
          <cell r="F32">
            <v>118</v>
          </cell>
          <cell r="G32" t="str">
            <v>慧工云IN3-MOM制造运营平台</v>
          </cell>
          <cell r="H32" t="str">
            <v>212323122201</v>
          </cell>
          <cell r="I32" t="str">
            <v>苏州慧工云信息科技有限公司</v>
          </cell>
          <cell r="J32">
            <v>1</v>
          </cell>
          <cell r="K32">
            <v>108</v>
          </cell>
          <cell r="L32">
            <v>95.5752212389381</v>
          </cell>
          <cell r="M32">
            <v>0.13</v>
          </cell>
          <cell r="N32" t="str">
            <v>112.1-123.5/套</v>
          </cell>
        </row>
        <row r="32">
          <cell r="P32">
            <v>118</v>
          </cell>
        </row>
        <row r="32">
          <cell r="Z32">
            <v>118</v>
          </cell>
          <cell r="AA32">
            <v>13</v>
          </cell>
          <cell r="AB32">
            <v>118</v>
          </cell>
          <cell r="AC32" t="str">
            <v>省和国家级</v>
          </cell>
          <cell r="AD32">
            <v>108</v>
          </cell>
          <cell r="AE32">
            <v>95.5752212389381</v>
          </cell>
          <cell r="AF32">
            <v>108</v>
          </cell>
          <cell r="AG32">
            <v>95.5752212389381</v>
          </cell>
          <cell r="AH32">
            <v>47.787610619469</v>
          </cell>
          <cell r="AI32">
            <v>30</v>
          </cell>
          <cell r="AJ32">
            <v>0</v>
          </cell>
          <cell r="AK32">
            <v>30</v>
          </cell>
          <cell r="AL32">
            <v>0</v>
          </cell>
          <cell r="AM32">
            <v>0</v>
          </cell>
        </row>
        <row r="33">
          <cell r="G33" t="str">
            <v>多组织管理&amp;质量管理模块</v>
          </cell>
        </row>
        <row r="33">
          <cell r="J33">
            <v>1</v>
          </cell>
          <cell r="K33">
            <v>10</v>
          </cell>
          <cell r="L33">
            <v>8.8495575221239</v>
          </cell>
          <cell r="M33">
            <v>0.13</v>
          </cell>
        </row>
        <row r="34">
          <cell r="B34" t="str">
            <v>广东联源智造科技有限公司</v>
          </cell>
          <cell r="C34" t="str">
            <v>ERP系统应用项目</v>
          </cell>
          <cell r="D34" t="str">
            <v>2412191100180</v>
          </cell>
          <cell r="E34" t="str">
            <v>二级</v>
          </cell>
          <cell r="F34">
            <v>13.6245</v>
          </cell>
          <cell r="G34" t="str">
            <v>畅捷通T+专属云</v>
          </cell>
          <cell r="H34">
            <v>31322217801</v>
          </cell>
          <cell r="I34" t="str">
            <v>中山市微盈科技有限公司</v>
          </cell>
          <cell r="J34">
            <v>1</v>
          </cell>
          <cell r="K34">
            <v>9.63</v>
          </cell>
          <cell r="L34">
            <v>9.53465346534654</v>
          </cell>
          <cell r="M34">
            <v>0.01</v>
          </cell>
          <cell r="N34" t="str">
            <v>1-28/套</v>
          </cell>
        </row>
        <row r="34">
          <cell r="P34">
            <v>11.43</v>
          </cell>
        </row>
        <row r="34">
          <cell r="Z34">
            <v>9.63</v>
          </cell>
          <cell r="AA34">
            <v>1</v>
          </cell>
          <cell r="AB34">
            <v>15.4245</v>
          </cell>
          <cell r="AC34" t="str">
            <v>省和国家级</v>
          </cell>
          <cell r="AD34">
            <v>11.43</v>
          </cell>
          <cell r="AE34">
            <v>11.3168316831683</v>
          </cell>
          <cell r="AF34">
            <v>11.43</v>
          </cell>
          <cell r="AG34">
            <v>11.3168316831683</v>
          </cell>
          <cell r="AH34">
            <v>5.65841584158416</v>
          </cell>
          <cell r="AI34">
            <v>5.65841584158416</v>
          </cell>
          <cell r="AJ34">
            <v>0</v>
          </cell>
          <cell r="AK34">
            <v>0</v>
          </cell>
          <cell r="AL34">
            <v>0</v>
          </cell>
          <cell r="AM34">
            <v>5.65</v>
          </cell>
        </row>
        <row r="35">
          <cell r="F35">
            <v>1.8</v>
          </cell>
          <cell r="G35" t="str">
            <v>畅捷通T+专属云</v>
          </cell>
          <cell r="H35">
            <v>31322217801</v>
          </cell>
        </row>
        <row r="35">
          <cell r="J35">
            <v>6</v>
          </cell>
          <cell r="K35">
            <v>1.8</v>
          </cell>
          <cell r="L35">
            <v>1.78217821782178</v>
          </cell>
          <cell r="M35">
            <v>0.01</v>
          </cell>
        </row>
        <row r="35">
          <cell r="Z35">
            <v>1.8</v>
          </cell>
          <cell r="AA35">
            <v>1</v>
          </cell>
        </row>
        <row r="36">
          <cell r="B36" t="str">
            <v>中山多斯达卫浴有限公司</v>
          </cell>
          <cell r="C36" t="str">
            <v>多斯达数字化MES系统项目二期</v>
          </cell>
          <cell r="D36" t="str">
            <v>2603159910847</v>
          </cell>
          <cell r="E36" t="str">
            <v>二级</v>
          </cell>
          <cell r="F36">
            <v>30.51</v>
          </cell>
          <cell r="G36" t="str">
            <v>树字工厂智能平台V1.0</v>
          </cell>
          <cell r="H36" t="str">
            <v>212123118101</v>
          </cell>
          <cell r="I36" t="str">
            <v>深圳市树字信息科技有限公司</v>
          </cell>
          <cell r="J36">
            <v>1</v>
          </cell>
          <cell r="K36">
            <v>30.51</v>
          </cell>
          <cell r="L36">
            <v>27</v>
          </cell>
          <cell r="M36">
            <v>0.13</v>
          </cell>
          <cell r="N36" t="str">
            <v>1-26.48/套</v>
          </cell>
          <cell r="O36" t="str">
            <v>√</v>
          </cell>
          <cell r="P36">
            <v>26.48</v>
          </cell>
          <cell r="Q36">
            <v>4.03</v>
          </cell>
        </row>
        <row r="36">
          <cell r="Z36">
            <v>33.01</v>
          </cell>
          <cell r="AA36">
            <v>13</v>
          </cell>
          <cell r="AB36">
            <v>33.01</v>
          </cell>
          <cell r="AC36" t="str">
            <v>省和国家级</v>
          </cell>
          <cell r="AD36">
            <v>26.48</v>
          </cell>
          <cell r="AE36">
            <v>23.4336283185841</v>
          </cell>
          <cell r="AF36">
            <v>26.48</v>
          </cell>
          <cell r="AG36">
            <v>23.4336283185841</v>
          </cell>
          <cell r="AH36">
            <v>11.716814159292</v>
          </cell>
          <cell r="AI36">
            <v>11.716814159292</v>
          </cell>
          <cell r="AJ36">
            <v>0</v>
          </cell>
          <cell r="AK36">
            <v>0</v>
          </cell>
          <cell r="AL36">
            <v>0</v>
          </cell>
          <cell r="AM36">
            <v>11.71</v>
          </cell>
        </row>
        <row r="37">
          <cell r="B37" t="str">
            <v>中山翼高电器有限公司</v>
          </cell>
          <cell r="C37" t="str">
            <v>翼高数字化转型项目</v>
          </cell>
          <cell r="D37" t="str">
            <v>2507051010546</v>
          </cell>
          <cell r="E37" t="str">
            <v>二级</v>
          </cell>
          <cell r="F37">
            <v>2.16</v>
          </cell>
          <cell r="G37" t="str">
            <v>黑湖小工单</v>
          </cell>
          <cell r="H37">
            <v>22320000202</v>
          </cell>
          <cell r="I37" t="str">
            <v>中山黑湖网络科技有限公司</v>
          </cell>
          <cell r="J37">
            <v>1</v>
          </cell>
          <cell r="K37">
            <v>2.16</v>
          </cell>
          <cell r="L37">
            <v>2.0377358490566</v>
          </cell>
          <cell r="M37">
            <v>0.06</v>
          </cell>
          <cell r="N37" t="str">
            <v>0.98/年</v>
          </cell>
          <cell r="O37" t="str">
            <v>√</v>
          </cell>
          <cell r="P37">
            <v>1.96</v>
          </cell>
          <cell r="Q37">
            <v>0.2</v>
          </cell>
          <cell r="R37" t="str">
            <v>√</v>
          </cell>
          <cell r="S37">
            <v>45813</v>
          </cell>
          <cell r="T37">
            <v>46543</v>
          </cell>
          <cell r="U37">
            <v>156</v>
          </cell>
        </row>
        <row r="37">
          <cell r="W37">
            <v>156</v>
          </cell>
          <cell r="X37">
            <v>1.54115068493151</v>
          </cell>
          <cell r="Y37">
            <v>0.418849315068493</v>
          </cell>
          <cell r="Z37">
            <v>2.16</v>
          </cell>
          <cell r="AA37">
            <v>6</v>
          </cell>
          <cell r="AB37">
            <v>2.16</v>
          </cell>
          <cell r="AC37" t="str">
            <v>省和国家级</v>
          </cell>
          <cell r="AD37">
            <v>1.54115068493151</v>
          </cell>
          <cell r="AE37">
            <v>1.45391574050142</v>
          </cell>
          <cell r="AF37">
            <v>17.0985506849315</v>
          </cell>
          <cell r="AG37">
            <v>16.1307081933316</v>
          </cell>
          <cell r="AH37">
            <v>8.06535409666581</v>
          </cell>
          <cell r="AI37">
            <v>8.06535409666581</v>
          </cell>
          <cell r="AJ37">
            <v>0</v>
          </cell>
          <cell r="AK37">
            <v>3.3</v>
          </cell>
          <cell r="AL37">
            <v>0</v>
          </cell>
          <cell r="AM37">
            <v>4.76</v>
          </cell>
        </row>
        <row r="38">
          <cell r="F38">
            <v>10.68</v>
          </cell>
          <cell r="G38" t="str">
            <v>1688超级工厂</v>
          </cell>
          <cell r="H38">
            <v>13314117001</v>
          </cell>
          <cell r="I38" t="str">
            <v>阿里巴巴（中国）网络技术有限公司</v>
          </cell>
          <cell r="J38">
            <v>1</v>
          </cell>
          <cell r="K38">
            <v>10.68</v>
          </cell>
          <cell r="L38">
            <v>10.0754716981132</v>
          </cell>
          <cell r="M38">
            <v>0.06</v>
          </cell>
          <cell r="N38" t="str">
            <v>10.68万/年</v>
          </cell>
        </row>
        <row r="38">
          <cell r="P38">
            <v>10.68</v>
          </cell>
        </row>
        <row r="38">
          <cell r="R38" t="str">
            <v>√</v>
          </cell>
          <cell r="S38">
            <v>45825</v>
          </cell>
          <cell r="T38">
            <v>46190</v>
          </cell>
        </row>
        <row r="38">
          <cell r="Z38">
            <v>10.68</v>
          </cell>
          <cell r="AA38">
            <v>6</v>
          </cell>
          <cell r="AB38">
            <v>10.68</v>
          </cell>
        </row>
        <row r="38">
          <cell r="AD38">
            <v>10.68</v>
          </cell>
          <cell r="AE38">
            <v>10.0754716981132</v>
          </cell>
        </row>
        <row r="39">
          <cell r="F39">
            <v>7.4524</v>
          </cell>
          <cell r="G39" t="str">
            <v>畅捷通T+Cloud专属云整体</v>
          </cell>
          <cell r="H39">
            <v>31322217801</v>
          </cell>
          <cell r="I39" t="str">
            <v>中山中友网络科技有限公司</v>
          </cell>
          <cell r="J39">
            <v>1</v>
          </cell>
          <cell r="K39">
            <v>4.8774</v>
          </cell>
          <cell r="L39">
            <v>4.60132075471698</v>
          </cell>
          <cell r="M39">
            <v>0.06</v>
          </cell>
          <cell r="N39" t="str">
            <v>1-28/套</v>
          </cell>
        </row>
        <row r="39">
          <cell r="P39">
            <v>4.8774</v>
          </cell>
        </row>
        <row r="39">
          <cell r="Z39">
            <v>4.8774</v>
          </cell>
          <cell r="AA39">
            <v>6</v>
          </cell>
          <cell r="AB39">
            <v>7.4524</v>
          </cell>
        </row>
        <row r="39">
          <cell r="AD39">
            <v>4.8774</v>
          </cell>
          <cell r="AE39">
            <v>4.60132075471698</v>
          </cell>
        </row>
        <row r="40">
          <cell r="B40" t="str">
            <v>中山市正昊五金制品有限公司</v>
          </cell>
          <cell r="C40" t="str">
            <v>数字化转型二级</v>
          </cell>
          <cell r="D40" t="str">
            <v>2509169900629</v>
          </cell>
          <cell r="E40" t="str">
            <v>二级</v>
          </cell>
          <cell r="F40">
            <v>24.75</v>
          </cell>
          <cell r="G40" t="str">
            <v>雁鸣云Mywork数字化管理平台V8.0-研发设计PDM</v>
          </cell>
          <cell r="H40" t="str">
            <v>111313101403</v>
          </cell>
          <cell r="I40" t="str">
            <v>中山市雁鸣智造科技有限公司</v>
          </cell>
          <cell r="J40">
            <v>1</v>
          </cell>
          <cell r="K40">
            <v>1.28</v>
          </cell>
          <cell r="L40">
            <v>1.26732673267327</v>
          </cell>
          <cell r="M40">
            <v>0.01</v>
          </cell>
          <cell r="N40" t="str">
            <v>0.68-29.98/年</v>
          </cell>
        </row>
        <row r="40">
          <cell r="P40">
            <v>24.75</v>
          </cell>
        </row>
        <row r="40">
          <cell r="S40">
            <v>45833</v>
          </cell>
          <cell r="T40">
            <v>46197</v>
          </cell>
        </row>
        <row r="40">
          <cell r="Z40">
            <v>1.28</v>
          </cell>
          <cell r="AA40">
            <v>1</v>
          </cell>
          <cell r="AB40">
            <v>24.75</v>
          </cell>
          <cell r="AC40" t="str">
            <v>省和国家级</v>
          </cell>
          <cell r="AD40">
            <v>24.75</v>
          </cell>
          <cell r="AE40">
            <v>24.5049504950495</v>
          </cell>
          <cell r="AF40">
            <v>24.75</v>
          </cell>
          <cell r="AG40">
            <v>24.5049504950495</v>
          </cell>
          <cell r="AH40">
            <v>12.2524752475248</v>
          </cell>
          <cell r="AI40">
            <v>12.2524752475248</v>
          </cell>
          <cell r="AJ40">
            <v>0</v>
          </cell>
          <cell r="AK40">
            <v>12.25</v>
          </cell>
          <cell r="AL40">
            <v>0</v>
          </cell>
          <cell r="AM40">
            <v>0</v>
          </cell>
        </row>
        <row r="41">
          <cell r="G41" t="str">
            <v>雁鸣云Mywork数字化管理平台V8.0-订单管理OMS</v>
          </cell>
        </row>
        <row r="41">
          <cell r="J41">
            <v>1</v>
          </cell>
          <cell r="K41">
            <v>0.58</v>
          </cell>
          <cell r="L41">
            <v>0.574257425742574</v>
          </cell>
          <cell r="M41">
            <v>0.01</v>
          </cell>
        </row>
        <row r="41">
          <cell r="Z41">
            <v>0.58</v>
          </cell>
          <cell r="AA41">
            <v>1</v>
          </cell>
        </row>
        <row r="42">
          <cell r="G42" t="str">
            <v>雁鸣云Mywork数字化管理平台V8.0-智慧生产PMC</v>
          </cell>
        </row>
        <row r="42">
          <cell r="J42">
            <v>1</v>
          </cell>
          <cell r="K42">
            <v>3.88</v>
          </cell>
          <cell r="L42">
            <v>3.84158415841584</v>
          </cell>
          <cell r="M42">
            <v>0.01</v>
          </cell>
        </row>
        <row r="42">
          <cell r="Z42">
            <v>3.88</v>
          </cell>
          <cell r="AA42">
            <v>1</v>
          </cell>
        </row>
        <row r="43">
          <cell r="G43" t="str">
            <v>雁鸣云Mywork数字化管理平台V8.0-智慧供应链SCM</v>
          </cell>
        </row>
        <row r="43">
          <cell r="J43">
            <v>1</v>
          </cell>
          <cell r="K43">
            <v>4.28</v>
          </cell>
          <cell r="L43">
            <v>4.23762376237624</v>
          </cell>
          <cell r="M43">
            <v>0.01</v>
          </cell>
        </row>
        <row r="43">
          <cell r="Z43">
            <v>4.28</v>
          </cell>
          <cell r="AA43">
            <v>1</v>
          </cell>
        </row>
        <row r="44">
          <cell r="G44" t="str">
            <v>雁鸣云Mywork数字化管理平台V8.0-精益生产MES</v>
          </cell>
        </row>
        <row r="44">
          <cell r="J44">
            <v>1</v>
          </cell>
          <cell r="K44">
            <v>4.88</v>
          </cell>
          <cell r="L44">
            <v>4.83168316831683</v>
          </cell>
          <cell r="M44">
            <v>0.01</v>
          </cell>
        </row>
        <row r="44">
          <cell r="Z44">
            <v>4.88</v>
          </cell>
          <cell r="AA44">
            <v>1</v>
          </cell>
        </row>
        <row r="45">
          <cell r="G45" t="str">
            <v>雁鸣云Mywork数字化管理平台V8.0-智慧云仓WMS</v>
          </cell>
        </row>
        <row r="45">
          <cell r="J45">
            <v>1</v>
          </cell>
          <cell r="K45">
            <v>3.8</v>
          </cell>
          <cell r="L45">
            <v>3.76237623762376</v>
          </cell>
          <cell r="M45">
            <v>0.01</v>
          </cell>
        </row>
        <row r="45">
          <cell r="Z45">
            <v>3.8</v>
          </cell>
          <cell r="AA45">
            <v>1</v>
          </cell>
        </row>
        <row r="46">
          <cell r="G46" t="str">
            <v>雁鸣云Mywork数字化管理平台V8.0-智慧财务GC</v>
          </cell>
        </row>
        <row r="46">
          <cell r="J46">
            <v>1</v>
          </cell>
          <cell r="K46">
            <v>2.37</v>
          </cell>
          <cell r="L46">
            <v>2.34653465346535</v>
          </cell>
          <cell r="M46">
            <v>0.01</v>
          </cell>
        </row>
        <row r="46">
          <cell r="Z46">
            <v>2.37</v>
          </cell>
          <cell r="AA46">
            <v>1</v>
          </cell>
        </row>
        <row r="47">
          <cell r="G47" t="str">
            <v>雁鸣云Mywork数字化管理平台V8.0-人事管理HR</v>
          </cell>
        </row>
        <row r="47">
          <cell r="J47">
            <v>1</v>
          </cell>
          <cell r="K47">
            <v>1.68</v>
          </cell>
          <cell r="L47">
            <v>1.66336633663366</v>
          </cell>
          <cell r="M47">
            <v>0.01</v>
          </cell>
        </row>
        <row r="47">
          <cell r="Z47">
            <v>1.68</v>
          </cell>
          <cell r="AA47">
            <v>1</v>
          </cell>
        </row>
        <row r="48">
          <cell r="G48" t="str">
            <v>雁鸣云Mywork数字化管理平台V8.0-大数据分析BI</v>
          </cell>
        </row>
        <row r="48">
          <cell r="J48">
            <v>1</v>
          </cell>
          <cell r="K48">
            <v>2</v>
          </cell>
          <cell r="L48">
            <v>1.98019801980198</v>
          </cell>
          <cell r="M48">
            <v>0.01</v>
          </cell>
        </row>
        <row r="48">
          <cell r="Z48">
            <v>2</v>
          </cell>
          <cell r="AA48">
            <v>1</v>
          </cell>
        </row>
        <row r="49">
          <cell r="B49" t="str">
            <v>中山市飞科光学科技有限公司</v>
          </cell>
          <cell r="C49" t="str">
            <v>ERP改造项目</v>
          </cell>
          <cell r="D49" t="str">
            <v>2506011110497</v>
          </cell>
          <cell r="E49" t="str">
            <v>二级</v>
          </cell>
          <cell r="F49">
            <v>62.1</v>
          </cell>
          <cell r="G49" t="str">
            <v>U9 Cloud 整体</v>
          </cell>
          <cell r="H49" t="str">
            <v>41313212501</v>
          </cell>
          <cell r="I49" t="str">
            <v>中山智享信息科技有限公司</v>
          </cell>
          <cell r="J49">
            <v>1</v>
          </cell>
          <cell r="K49">
            <v>41.5</v>
          </cell>
          <cell r="L49">
            <v>41.0891089108911</v>
          </cell>
          <cell r="M49">
            <v>0.01</v>
          </cell>
          <cell r="N49" t="str">
            <v>40/套</v>
          </cell>
        </row>
        <row r="49">
          <cell r="P49">
            <v>30.11315</v>
          </cell>
        </row>
        <row r="49">
          <cell r="Z49">
            <v>41.5</v>
          </cell>
          <cell r="AA49">
            <v>1</v>
          </cell>
          <cell r="AB49">
            <v>62.1</v>
          </cell>
          <cell r="AC49" t="str">
            <v>省和国家级</v>
          </cell>
          <cell r="AD49">
            <v>30.11315</v>
          </cell>
          <cell r="AE49">
            <v>29.815</v>
          </cell>
          <cell r="AF49">
            <v>48.8695218283415</v>
          </cell>
          <cell r="AG49">
            <v>48.3856651765758</v>
          </cell>
          <cell r="AH49">
            <v>24.1928325882879</v>
          </cell>
          <cell r="AI49">
            <v>24.1928325882879</v>
          </cell>
          <cell r="AJ49">
            <v>11.88</v>
          </cell>
          <cell r="AK49">
            <v>17.82</v>
          </cell>
          <cell r="AL49">
            <v>0</v>
          </cell>
          <cell r="AM49">
            <v>-5.51</v>
          </cell>
        </row>
        <row r="50">
          <cell r="G50" t="str">
            <v>YonSuite 整体</v>
          </cell>
          <cell r="H50">
            <v>31413212503</v>
          </cell>
        </row>
        <row r="50">
          <cell r="J50">
            <v>1</v>
          </cell>
          <cell r="K50">
            <v>20.6</v>
          </cell>
          <cell r="L50">
            <v>20.3960396039604</v>
          </cell>
          <cell r="M50">
            <v>0.01</v>
          </cell>
          <cell r="N50">
            <v>20</v>
          </cell>
        </row>
        <row r="50">
          <cell r="P50">
            <v>18.7563718283415</v>
          </cell>
        </row>
        <row r="50">
          <cell r="Z50">
            <v>20.6</v>
          </cell>
          <cell r="AA50">
            <v>1</v>
          </cell>
        </row>
        <row r="50">
          <cell r="AD50">
            <v>18.7563718283415</v>
          </cell>
          <cell r="AE50">
            <v>18.5706651765758</v>
          </cell>
        </row>
        <row r="51">
          <cell r="B51" t="str">
            <v>中山市硅之密科技有限公司</v>
          </cell>
          <cell r="C51" t="str">
            <v>硅之密数字化改造项目</v>
          </cell>
          <cell r="D51" t="str">
            <v>2508112100597</v>
          </cell>
          <cell r="E51" t="str">
            <v>二级</v>
          </cell>
          <cell r="F51">
            <v>2.98</v>
          </cell>
          <cell r="G51" t="str">
            <v>MES+ERP一体化管理系统</v>
          </cell>
          <cell r="H51">
            <v>22321217601</v>
          </cell>
          <cell r="I51" t="str">
            <v>广州红壹科技有限公司</v>
          </cell>
          <cell r="J51">
            <v>1</v>
          </cell>
          <cell r="K51">
            <v>2.98</v>
          </cell>
          <cell r="L51">
            <v>2.63716814159292</v>
          </cell>
          <cell r="M51">
            <v>0.13</v>
          </cell>
          <cell r="N51" t="str">
            <v>3/套（3万元/功能模块/不限用户）</v>
          </cell>
        </row>
        <row r="51">
          <cell r="P51">
            <v>2.98</v>
          </cell>
        </row>
        <row r="51">
          <cell r="Z51">
            <v>2.98</v>
          </cell>
          <cell r="AA51">
            <v>13</v>
          </cell>
          <cell r="AB51">
            <v>2.98</v>
          </cell>
          <cell r="AC51" t="str">
            <v>省和国家级</v>
          </cell>
          <cell r="AD51">
            <v>2.98</v>
          </cell>
          <cell r="AE51">
            <v>2.63716814159292</v>
          </cell>
          <cell r="AF51">
            <v>2.98</v>
          </cell>
          <cell r="AG51">
            <v>2.63716814159292</v>
          </cell>
          <cell r="AH51">
            <v>1.31858407079646</v>
          </cell>
          <cell r="AI51">
            <v>1.31858407079646</v>
          </cell>
          <cell r="AJ51">
            <v>0</v>
          </cell>
          <cell r="AK51">
            <v>1.31</v>
          </cell>
          <cell r="AL51">
            <v>0</v>
          </cell>
          <cell r="AM51">
            <v>0</v>
          </cell>
        </row>
        <row r="52">
          <cell r="B52" t="str">
            <v>中山市盈禾脚轮有限公司</v>
          </cell>
          <cell r="C52" t="str">
            <v>盈禾数字化转型改造服务项目</v>
          </cell>
          <cell r="D52" t="str">
            <v>2508171110576</v>
          </cell>
          <cell r="E52" t="str">
            <v>二级</v>
          </cell>
          <cell r="F52">
            <v>40.88</v>
          </cell>
          <cell r="G52" t="str">
            <v>SUNLIKE ERP365企业管理系统V1.0</v>
          </cell>
          <cell r="H52">
            <v>41330006301</v>
          </cell>
          <cell r="I52" t="str">
            <v>广东顺德天心卓越软件科技有限公司</v>
          </cell>
          <cell r="J52">
            <v>1</v>
          </cell>
          <cell r="K52">
            <v>40.8</v>
          </cell>
          <cell r="L52">
            <v>38.4905660377358</v>
          </cell>
          <cell r="M52">
            <v>0.06</v>
          </cell>
          <cell r="N52" t="str">
            <v>1.31万-1.57万/用户数</v>
          </cell>
        </row>
        <row r="52">
          <cell r="P52">
            <v>38</v>
          </cell>
        </row>
        <row r="52">
          <cell r="Z52">
            <v>40.88</v>
          </cell>
          <cell r="AA52">
            <v>6</v>
          </cell>
          <cell r="AB52">
            <v>40.88</v>
          </cell>
          <cell r="AC52" t="str">
            <v>省和国家级</v>
          </cell>
          <cell r="AD52">
            <v>38</v>
          </cell>
          <cell r="AE52">
            <v>35.8490566037736</v>
          </cell>
          <cell r="AF52">
            <v>38</v>
          </cell>
          <cell r="AG52">
            <v>35.8490566037736</v>
          </cell>
          <cell r="AH52">
            <v>17.9245283018868</v>
          </cell>
          <cell r="AI52">
            <v>17.9245283018868</v>
          </cell>
          <cell r="AJ52">
            <v>0</v>
          </cell>
          <cell r="AK52">
            <v>13.62</v>
          </cell>
          <cell r="AL52">
            <v>0</v>
          </cell>
          <cell r="AM52">
            <v>4.3</v>
          </cell>
        </row>
        <row r="53">
          <cell r="B53" t="str">
            <v>中山市绮香电器科技有限公司</v>
          </cell>
          <cell r="C53" t="str">
            <v>绮香电器外贸数字化项目</v>
          </cell>
          <cell r="D53" t="str">
            <v>2605191000933</v>
          </cell>
          <cell r="E53" t="str">
            <v>二级</v>
          </cell>
          <cell r="F53">
            <v>3.98</v>
          </cell>
          <cell r="G53" t="str">
            <v>易飞轮海外社媒智能营销解决方案—旗舰版</v>
          </cell>
          <cell r="H53" t="str">
            <v>130000016302</v>
          </cell>
          <cell r="I53" t="str">
            <v>杭州跨海通网络科技有限公司</v>
          </cell>
          <cell r="J53">
            <v>1</v>
          </cell>
          <cell r="K53">
            <v>3.98</v>
          </cell>
          <cell r="L53">
            <v>3.75471698113208</v>
          </cell>
          <cell r="M53">
            <v>0.06</v>
          </cell>
          <cell r="N53" t="str">
            <v>3.98/年</v>
          </cell>
        </row>
        <row r="53">
          <cell r="P53">
            <v>3.98</v>
          </cell>
        </row>
        <row r="53">
          <cell r="Z53">
            <v>3.98</v>
          </cell>
          <cell r="AA53">
            <v>6</v>
          </cell>
          <cell r="AB53">
            <v>3.98</v>
          </cell>
          <cell r="AC53" t="str">
            <v>省和国家级</v>
          </cell>
          <cell r="AD53">
            <v>3.98</v>
          </cell>
          <cell r="AE53">
            <v>3.75471698113208</v>
          </cell>
          <cell r="AF53">
            <v>3.98</v>
          </cell>
          <cell r="AG53">
            <v>3.75471698113208</v>
          </cell>
          <cell r="AH53">
            <v>1.87735849056604</v>
          </cell>
          <cell r="AI53">
            <v>1.87735849056604</v>
          </cell>
          <cell r="AJ53">
            <v>0</v>
          </cell>
          <cell r="AK53">
            <v>0</v>
          </cell>
          <cell r="AL53">
            <v>1.99</v>
          </cell>
          <cell r="AM53">
            <v>1.87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项目奖补"/>
      <sheetName val="资金汇总"/>
      <sheetName val="第三方费用汇总表"/>
      <sheetName val="专家评审费"/>
    </sheetNames>
    <sheetDataSet>
      <sheetData sheetId="0">
        <row r="2">
          <cell r="D2" t="str">
            <v>备案号</v>
          </cell>
          <cell r="E2" t="str">
            <v>编号</v>
          </cell>
          <cell r="F2" t="str">
            <v>所属镇街</v>
          </cell>
          <cell r="G2" t="str">
            <v>试点类型</v>
          </cell>
          <cell r="H2" t="str">
            <v>评估等级</v>
          </cell>
          <cell r="I2" t="str">
            <v>牵引单位</v>
          </cell>
          <cell r="J2" t="str">
            <v>预奖补</v>
          </cell>
        </row>
        <row r="2">
          <cell r="N2" t="str">
            <v>监管账户</v>
          </cell>
        </row>
        <row r="2">
          <cell r="Q2" t="str">
            <v>退回资金</v>
          </cell>
        </row>
        <row r="2">
          <cell r="U2" t="str">
            <v>完工</v>
          </cell>
        </row>
        <row r="3">
          <cell r="J3" t="str">
            <v>批次</v>
          </cell>
          <cell r="K3" t="str">
            <v>金额
（万元）</v>
          </cell>
          <cell r="L3" t="str">
            <v>中央</v>
          </cell>
          <cell r="M3" t="str">
            <v>省</v>
          </cell>
          <cell r="N3" t="str">
            <v>金额
（万元）</v>
          </cell>
          <cell r="O3" t="str">
            <v>中央</v>
          </cell>
          <cell r="P3" t="str">
            <v>省</v>
          </cell>
          <cell r="Q3" t="str">
            <v>批次</v>
          </cell>
          <cell r="R3" t="str">
            <v>金额
（万元）</v>
          </cell>
          <cell r="S3" t="str">
            <v>中央</v>
          </cell>
          <cell r="T3" t="str">
            <v>省</v>
          </cell>
          <cell r="U3" t="str">
            <v>批次</v>
          </cell>
          <cell r="V3" t="str">
            <v>金额
（万元）</v>
          </cell>
          <cell r="W3" t="str">
            <v>中央</v>
          </cell>
          <cell r="X3" t="str">
            <v>省</v>
          </cell>
          <cell r="Y3" t="str">
            <v>市</v>
          </cell>
        </row>
        <row r="4">
          <cell r="J4" t="str">
            <v>-</v>
          </cell>
          <cell r="K4">
            <v>2968.27</v>
          </cell>
          <cell r="L4">
            <v>1445.495</v>
          </cell>
          <cell r="M4">
            <v>1522.775</v>
          </cell>
          <cell r="N4">
            <v>1844.98</v>
          </cell>
          <cell r="O4">
            <v>73.42</v>
          </cell>
          <cell r="P4">
            <v>1771.56</v>
          </cell>
          <cell r="Q4" t="str">
            <v>-</v>
          </cell>
          <cell r="R4">
            <v>94.5</v>
          </cell>
          <cell r="S4">
            <v>34.362</v>
          </cell>
          <cell r="T4">
            <v>60.138</v>
          </cell>
          <cell r="U4" t="str">
            <v>-</v>
          </cell>
          <cell r="V4">
            <v>3975.5789</v>
          </cell>
          <cell r="W4">
            <v>1635.8901</v>
          </cell>
          <cell r="X4">
            <v>1632.7061</v>
          </cell>
          <cell r="Y4">
            <v>706.9827</v>
          </cell>
        </row>
        <row r="5">
          <cell r="D5" t="str">
            <v>2411161110043</v>
          </cell>
          <cell r="E5" t="str">
            <v>043</v>
          </cell>
          <cell r="F5" t="str">
            <v>小榄镇</v>
          </cell>
          <cell r="G5" t="str">
            <v>国家/省</v>
          </cell>
          <cell r="H5" t="str">
            <v>二级</v>
          </cell>
          <cell r="I5" t="str">
            <v>中山市铧禧电子科技有限公司</v>
          </cell>
          <cell r="J5" t="str">
            <v>2024年第一批</v>
          </cell>
          <cell r="K5">
            <v>9.6</v>
          </cell>
        </row>
        <row r="5">
          <cell r="M5">
            <v>9.6</v>
          </cell>
        </row>
        <row r="5">
          <cell r="U5" t="str">
            <v>2025年第一批</v>
          </cell>
          <cell r="V5">
            <v>14.55</v>
          </cell>
          <cell r="W5">
            <v>9.66</v>
          </cell>
          <cell r="X5">
            <v>4.89</v>
          </cell>
        </row>
        <row r="6">
          <cell r="D6" t="str">
            <v>2410161010038</v>
          </cell>
          <cell r="E6" t="str">
            <v>038</v>
          </cell>
          <cell r="F6" t="str">
            <v>小榄镇</v>
          </cell>
          <cell r="G6" t="str">
            <v>省</v>
          </cell>
          <cell r="H6" t="str">
            <v>二级</v>
          </cell>
          <cell r="I6" t="str">
            <v>中山市铧禧电子科技有限公司</v>
          </cell>
          <cell r="J6" t="str">
            <v>2024年第一批</v>
          </cell>
          <cell r="K6">
            <v>2.9</v>
          </cell>
        </row>
        <row r="6">
          <cell r="M6">
            <v>2.9</v>
          </cell>
        </row>
        <row r="6">
          <cell r="U6" t="str">
            <v>2025年第一批</v>
          </cell>
          <cell r="V6">
            <v>4.52</v>
          </cell>
        </row>
        <row r="6">
          <cell r="X6">
            <v>1.552</v>
          </cell>
          <cell r="Y6">
            <v>2.968</v>
          </cell>
        </row>
        <row r="7">
          <cell r="D7" t="str">
            <v>2410171010028</v>
          </cell>
          <cell r="E7" t="str">
            <v>028</v>
          </cell>
          <cell r="F7" t="str">
            <v>南头镇</v>
          </cell>
          <cell r="G7" t="str">
            <v>国家/省</v>
          </cell>
          <cell r="H7" t="str">
            <v>二级</v>
          </cell>
          <cell r="I7" t="str">
            <v>中山市铧禧电子科技有限公司</v>
          </cell>
          <cell r="J7" t="str">
            <v>2024年第一批</v>
          </cell>
          <cell r="K7">
            <v>7.1</v>
          </cell>
        </row>
        <row r="7">
          <cell r="M7">
            <v>7.1</v>
          </cell>
        </row>
        <row r="7">
          <cell r="U7" t="str">
            <v>2025年第五批</v>
          </cell>
          <cell r="V7">
            <v>10.82</v>
          </cell>
          <cell r="W7">
            <v>7.168</v>
          </cell>
          <cell r="X7">
            <v>3.652</v>
          </cell>
        </row>
        <row r="8">
          <cell r="D8" t="str">
            <v>2410151010021</v>
          </cell>
          <cell r="E8" t="str">
            <v>021</v>
          </cell>
          <cell r="F8" t="str">
            <v>黄圃镇</v>
          </cell>
          <cell r="G8" t="str">
            <v>国家/省</v>
          </cell>
          <cell r="H8" t="str">
            <v>二级</v>
          </cell>
          <cell r="I8" t="str">
            <v>中山市铧禧电子科技有限公司</v>
          </cell>
          <cell r="J8" t="str">
            <v>2024年第一批</v>
          </cell>
          <cell r="K8">
            <v>4.9</v>
          </cell>
        </row>
        <row r="8">
          <cell r="M8">
            <v>4.9</v>
          </cell>
        </row>
        <row r="8">
          <cell r="U8" t="str">
            <v>2025年第一批</v>
          </cell>
          <cell r="V8">
            <v>7.37</v>
          </cell>
          <cell r="W8">
            <v>4.908</v>
          </cell>
          <cell r="X8">
            <v>2.462</v>
          </cell>
        </row>
        <row r="9">
          <cell r="D9" t="str">
            <v>2411161000081</v>
          </cell>
          <cell r="E9" t="str">
            <v>081</v>
          </cell>
          <cell r="F9" t="str">
            <v>小榄镇</v>
          </cell>
          <cell r="G9" t="str">
            <v>国家/省</v>
          </cell>
          <cell r="H9" t="str">
            <v>二级</v>
          </cell>
          <cell r="I9" t="str">
            <v>中山市铧禧电子科技有限公司</v>
          </cell>
          <cell r="J9" t="str">
            <v>2024年第一批</v>
          </cell>
          <cell r="K9">
            <v>6.4</v>
          </cell>
        </row>
        <row r="9">
          <cell r="M9">
            <v>6.4</v>
          </cell>
        </row>
        <row r="9">
          <cell r="U9" t="str">
            <v>2025年第三批</v>
          </cell>
          <cell r="V9">
            <v>4.66</v>
          </cell>
          <cell r="W9">
            <v>4.424</v>
          </cell>
          <cell r="X9">
            <v>0.236000000000001</v>
          </cell>
        </row>
        <row r="10">
          <cell r="D10" t="str">
            <v>2412011110110</v>
          </cell>
          <cell r="E10" t="str">
            <v>110</v>
          </cell>
          <cell r="F10" t="str">
            <v>火炬开发区</v>
          </cell>
          <cell r="G10" t="str">
            <v>国家/省</v>
          </cell>
          <cell r="H10" t="str">
            <v>二级</v>
          </cell>
          <cell r="I10" t="str">
            <v>中山黑湖网络科技有限公司</v>
          </cell>
          <cell r="J10" t="str">
            <v>2024年第一批</v>
          </cell>
          <cell r="K10">
            <v>36.2</v>
          </cell>
        </row>
        <row r="10">
          <cell r="M10">
            <v>36.2</v>
          </cell>
          <cell r="N10">
            <v>23.8</v>
          </cell>
          <cell r="O10">
            <v>0</v>
          </cell>
          <cell r="P10">
            <v>23.8</v>
          </cell>
        </row>
        <row r="10">
          <cell r="U10" t="str">
            <v>2026年第五批</v>
          </cell>
          <cell r="V10">
            <v>30.56</v>
          </cell>
          <cell r="W10">
            <v>36.224</v>
          </cell>
          <cell r="X10">
            <v>-5.664</v>
          </cell>
        </row>
        <row r="11">
          <cell r="D11" t="str">
            <v>2412011110105</v>
          </cell>
          <cell r="E11" t="str">
            <v>105</v>
          </cell>
          <cell r="F11" t="str">
            <v>火炬开发区</v>
          </cell>
          <cell r="G11" t="str">
            <v>国家/省</v>
          </cell>
          <cell r="H11" t="str">
            <v>二级</v>
          </cell>
          <cell r="I11" t="str">
            <v>广东惠利普智能科技股份有限公司</v>
          </cell>
          <cell r="J11" t="str">
            <v>2024年第一批</v>
          </cell>
          <cell r="K11">
            <v>9.8</v>
          </cell>
        </row>
        <row r="11">
          <cell r="M11">
            <v>9.8</v>
          </cell>
          <cell r="N11">
            <v>14.7</v>
          </cell>
          <cell r="O11">
            <v>0</v>
          </cell>
          <cell r="P11">
            <v>14.7</v>
          </cell>
        </row>
        <row r="11">
          <cell r="U11" t="str">
            <v>2026年第五批</v>
          </cell>
          <cell r="V11">
            <v>0.0199999999999996</v>
          </cell>
          <cell r="W11">
            <v>9.808</v>
          </cell>
          <cell r="X11">
            <v>-9.788</v>
          </cell>
        </row>
        <row r="12">
          <cell r="D12" t="str">
            <v>2412111010104</v>
          </cell>
          <cell r="E12" t="str">
            <v>104</v>
          </cell>
          <cell r="F12" t="str">
            <v>阜沙镇</v>
          </cell>
          <cell r="G12" t="str">
            <v>国家/省</v>
          </cell>
          <cell r="H12" t="str">
            <v>二级</v>
          </cell>
          <cell r="I12" t="str">
            <v>中山市铧禧电子科技有限公司</v>
          </cell>
          <cell r="J12" t="str">
            <v>2024年第一批</v>
          </cell>
          <cell r="K12">
            <v>4.4</v>
          </cell>
        </row>
        <row r="12">
          <cell r="M12">
            <v>4.4</v>
          </cell>
        </row>
        <row r="12">
          <cell r="U12" t="str">
            <v>2025年第二批</v>
          </cell>
          <cell r="V12">
            <v>6.8</v>
          </cell>
          <cell r="W12">
            <v>4.48</v>
          </cell>
          <cell r="X12">
            <v>2.32</v>
          </cell>
        </row>
        <row r="13">
          <cell r="D13" t="str">
            <v>2409132110003</v>
          </cell>
          <cell r="E13" t="str">
            <v>003</v>
          </cell>
          <cell r="F13" t="str">
            <v>古镇镇</v>
          </cell>
          <cell r="G13" t="str">
            <v>国家/省</v>
          </cell>
          <cell r="H13" t="str">
            <v>二级</v>
          </cell>
          <cell r="I13" t="str">
            <v>中山市古镇灯饰文化传播有限公司</v>
          </cell>
          <cell r="J13" t="str">
            <v>2024年第二批</v>
          </cell>
          <cell r="K13">
            <v>8.07</v>
          </cell>
          <cell r="L13">
            <v>4.035</v>
          </cell>
          <cell r="M13">
            <v>4.035</v>
          </cell>
        </row>
        <row r="13">
          <cell r="U13" t="str">
            <v>2025年第四批</v>
          </cell>
          <cell r="V13">
            <v>21.93</v>
          </cell>
          <cell r="W13">
            <v>7.965</v>
          </cell>
          <cell r="X13">
            <v>13.965</v>
          </cell>
        </row>
        <row r="14">
          <cell r="D14" t="str">
            <v>2409171010006</v>
          </cell>
          <cell r="E14" t="str">
            <v>006</v>
          </cell>
          <cell r="F14" t="str">
            <v>南头镇</v>
          </cell>
          <cell r="G14" t="str">
            <v>省</v>
          </cell>
          <cell r="H14" t="str">
            <v>三级</v>
          </cell>
          <cell r="I14" t="str">
            <v>广东惠利普智能科技股份有限公司</v>
          </cell>
          <cell r="J14" t="str">
            <v>2024年第二批</v>
          </cell>
          <cell r="K14">
            <v>11.86</v>
          </cell>
        </row>
        <row r="14">
          <cell r="M14">
            <v>11.86</v>
          </cell>
        </row>
        <row r="14">
          <cell r="U14" t="str">
            <v>2025年第四批</v>
          </cell>
          <cell r="V14">
            <v>17.59</v>
          </cell>
        </row>
        <row r="14">
          <cell r="X14">
            <v>5.81</v>
          </cell>
          <cell r="Y14">
            <v>11.78</v>
          </cell>
        </row>
        <row r="15">
          <cell r="D15" t="str">
            <v>2410161110014</v>
          </cell>
          <cell r="E15" t="str">
            <v>014</v>
          </cell>
          <cell r="F15" t="str">
            <v>小榄镇</v>
          </cell>
          <cell r="G15" t="str">
            <v>国家/省</v>
          </cell>
          <cell r="H15" t="str">
            <v>三级</v>
          </cell>
          <cell r="I15" t="str">
            <v>中山市铧禧电子科技有限公司</v>
          </cell>
          <cell r="J15" t="str">
            <v>2024年第二批</v>
          </cell>
          <cell r="K15">
            <v>16.28</v>
          </cell>
        </row>
        <row r="15">
          <cell r="M15">
            <v>16.28</v>
          </cell>
        </row>
        <row r="15">
          <cell r="U15" t="str">
            <v>2025年第四批</v>
          </cell>
          <cell r="V15">
            <v>30.58</v>
          </cell>
          <cell r="W15">
            <v>18.744</v>
          </cell>
          <cell r="X15">
            <v>11.836</v>
          </cell>
        </row>
        <row r="16">
          <cell r="D16" t="str">
            <v>2410142010017</v>
          </cell>
          <cell r="E16" t="str">
            <v>017</v>
          </cell>
          <cell r="F16" t="str">
            <v>横栏镇</v>
          </cell>
          <cell r="G16" t="str">
            <v>省</v>
          </cell>
          <cell r="H16" t="str">
            <v>二级</v>
          </cell>
          <cell r="I16" t="str">
            <v>中山市古镇灯饰文化传播有限公司</v>
          </cell>
          <cell r="J16" t="str">
            <v>2024年第二批</v>
          </cell>
          <cell r="K16">
            <v>1.87</v>
          </cell>
        </row>
        <row r="16">
          <cell r="M16">
            <v>1.87</v>
          </cell>
        </row>
        <row r="16">
          <cell r="U16" t="str">
            <v>2025年第一批</v>
          </cell>
          <cell r="V16">
            <v>6.85</v>
          </cell>
        </row>
        <row r="16">
          <cell r="X16">
            <v>3.362</v>
          </cell>
          <cell r="Y16">
            <v>3.488</v>
          </cell>
        </row>
        <row r="17">
          <cell r="D17" t="str">
            <v>2410051010022</v>
          </cell>
          <cell r="E17" t="str">
            <v>022</v>
          </cell>
          <cell r="F17" t="str">
            <v>西区</v>
          </cell>
          <cell r="G17" t="str">
            <v>国家/省</v>
          </cell>
          <cell r="H17" t="str">
            <v>二级</v>
          </cell>
          <cell r="I17" t="str">
            <v>中山市铧禧电子科技有限公司</v>
          </cell>
          <cell r="J17" t="str">
            <v>2024年第二批</v>
          </cell>
          <cell r="K17">
            <v>8</v>
          </cell>
          <cell r="L17">
            <v>4</v>
          </cell>
          <cell r="M17">
            <v>4</v>
          </cell>
        </row>
        <row r="17">
          <cell r="U17" t="str">
            <v>2026年第三批</v>
          </cell>
          <cell r="V17">
            <v>21.07</v>
          </cell>
          <cell r="W17">
            <v>7.628</v>
          </cell>
          <cell r="X17">
            <v>13.442</v>
          </cell>
        </row>
        <row r="18">
          <cell r="D18" t="str">
            <v>2410161010023</v>
          </cell>
          <cell r="E18" t="str">
            <v>023</v>
          </cell>
          <cell r="F18" t="str">
            <v>小榄镇</v>
          </cell>
          <cell r="G18" t="str">
            <v>国家/省</v>
          </cell>
          <cell r="H18" t="str">
            <v>二级</v>
          </cell>
          <cell r="I18" t="str">
            <v>中山市铧禧电子科技有限公司</v>
          </cell>
          <cell r="J18" t="str">
            <v>2024年第二批</v>
          </cell>
          <cell r="K18">
            <v>12</v>
          </cell>
          <cell r="L18">
            <v>6</v>
          </cell>
          <cell r="M18">
            <v>6</v>
          </cell>
        </row>
        <row r="18">
          <cell r="U18" t="str">
            <v>2025年第三批</v>
          </cell>
          <cell r="V18">
            <v>18</v>
          </cell>
          <cell r="W18">
            <v>6</v>
          </cell>
          <cell r="X18">
            <v>12</v>
          </cell>
        </row>
        <row r="19">
          <cell r="D19" t="str">
            <v>2410221110030</v>
          </cell>
          <cell r="E19" t="str">
            <v>030</v>
          </cell>
          <cell r="F19" t="str">
            <v>坦洲镇</v>
          </cell>
          <cell r="G19" t="str">
            <v>省</v>
          </cell>
          <cell r="H19" t="str">
            <v>二级</v>
          </cell>
          <cell r="I19" t="str">
            <v>中山市铧禧电子科技有限公司</v>
          </cell>
          <cell r="J19" t="str">
            <v>2024年第二批</v>
          </cell>
          <cell r="K19">
            <v>7.07</v>
          </cell>
        </row>
        <row r="19">
          <cell r="M19">
            <v>7.07</v>
          </cell>
        </row>
        <row r="19">
          <cell r="U19" t="str">
            <v>2025年第二批</v>
          </cell>
          <cell r="V19">
            <v>10.62</v>
          </cell>
        </row>
        <row r="19">
          <cell r="X19">
            <v>3.544</v>
          </cell>
          <cell r="Y19">
            <v>7.076</v>
          </cell>
        </row>
        <row r="20">
          <cell r="D20" t="str">
            <v>2410142110031</v>
          </cell>
          <cell r="E20" t="str">
            <v>031</v>
          </cell>
          <cell r="F20" t="str">
            <v>横栏镇</v>
          </cell>
          <cell r="G20" t="str">
            <v>国家/省</v>
          </cell>
          <cell r="H20" t="str">
            <v>二级</v>
          </cell>
          <cell r="I20" t="str">
            <v>中山泽东照明有限公司</v>
          </cell>
          <cell r="J20" t="str">
            <v>2024年第二批</v>
          </cell>
          <cell r="K20">
            <v>12</v>
          </cell>
          <cell r="L20">
            <v>6</v>
          </cell>
          <cell r="M20">
            <v>6</v>
          </cell>
        </row>
        <row r="20">
          <cell r="U20" t="str">
            <v>2026年第三批</v>
          </cell>
          <cell r="V20">
            <v>18</v>
          </cell>
          <cell r="W20">
            <v>6</v>
          </cell>
          <cell r="X20">
            <v>12</v>
          </cell>
        </row>
        <row r="21">
          <cell r="D21" t="str">
            <v>2410142010033</v>
          </cell>
          <cell r="E21" t="str">
            <v>033</v>
          </cell>
          <cell r="F21" t="str">
            <v>横栏镇</v>
          </cell>
          <cell r="G21" t="str">
            <v>国家/省</v>
          </cell>
          <cell r="H21" t="str">
            <v>二级</v>
          </cell>
          <cell r="I21" t="str">
            <v>中山泽东照明有限公司</v>
          </cell>
          <cell r="J21" t="str">
            <v>2024年第二批</v>
          </cell>
          <cell r="K21">
            <v>11.13</v>
          </cell>
          <cell r="L21">
            <v>5.565</v>
          </cell>
          <cell r="M21">
            <v>5.565</v>
          </cell>
        </row>
        <row r="21">
          <cell r="U21" t="str">
            <v>2025年第五批</v>
          </cell>
          <cell r="V21">
            <v>16.33</v>
          </cell>
          <cell r="W21">
            <v>5.419</v>
          </cell>
          <cell r="X21">
            <v>10.911</v>
          </cell>
        </row>
        <row r="22">
          <cell r="D22" t="str">
            <v>2410082010041</v>
          </cell>
          <cell r="E22" t="str">
            <v>041</v>
          </cell>
          <cell r="F22" t="str">
            <v>板芙镇</v>
          </cell>
          <cell r="G22" t="str">
            <v>国家/省</v>
          </cell>
          <cell r="H22" t="str">
            <v>二级</v>
          </cell>
          <cell r="I22" t="str">
            <v>广东知业科技有限公司</v>
          </cell>
          <cell r="J22" t="str">
            <v>2024年第二批</v>
          </cell>
          <cell r="K22">
            <v>5.3</v>
          </cell>
          <cell r="L22">
            <v>2.65</v>
          </cell>
          <cell r="M22">
            <v>2.65</v>
          </cell>
        </row>
        <row r="22">
          <cell r="U22" t="str">
            <v>2025年第三批</v>
          </cell>
          <cell r="V22">
            <v>23.89</v>
          </cell>
          <cell r="W22">
            <v>9.026</v>
          </cell>
          <cell r="X22">
            <v>14.864</v>
          </cell>
        </row>
        <row r="23">
          <cell r="D23" t="str">
            <v>2411171010044</v>
          </cell>
          <cell r="E23" t="str">
            <v>044</v>
          </cell>
          <cell r="F23" t="str">
            <v>南头镇</v>
          </cell>
          <cell r="G23" t="str">
            <v>省</v>
          </cell>
          <cell r="H23" t="str">
            <v>二级</v>
          </cell>
          <cell r="I23" t="str">
            <v>广东惠利普智能科技股份有限公司</v>
          </cell>
          <cell r="J23" t="str">
            <v>2024年第二批</v>
          </cell>
          <cell r="K23">
            <v>3.4</v>
          </cell>
        </row>
        <row r="23">
          <cell r="M23">
            <v>3.4</v>
          </cell>
        </row>
        <row r="23">
          <cell r="U23" t="str">
            <v>2025年第三批</v>
          </cell>
          <cell r="V23">
            <v>6.27</v>
          </cell>
        </row>
        <row r="23">
          <cell r="X23">
            <v>2.402</v>
          </cell>
          <cell r="Y23">
            <v>3.868</v>
          </cell>
        </row>
        <row r="24">
          <cell r="D24" t="str">
            <v>2411101010048</v>
          </cell>
          <cell r="E24" t="str">
            <v>048</v>
          </cell>
          <cell r="F24" t="str">
            <v>东凤镇</v>
          </cell>
          <cell r="G24" t="str">
            <v>国家/省</v>
          </cell>
          <cell r="H24" t="str">
            <v>三级</v>
          </cell>
          <cell r="I24" t="str">
            <v>中山市铧禧电子科技有限公司</v>
          </cell>
          <cell r="J24" t="str">
            <v>2024年第二批</v>
          </cell>
          <cell r="K24">
            <v>8.84</v>
          </cell>
          <cell r="L24">
            <v>4.42</v>
          </cell>
          <cell r="M24">
            <v>4.42</v>
          </cell>
        </row>
        <row r="24">
          <cell r="U24" t="str">
            <v>2025年第五批</v>
          </cell>
          <cell r="V24">
            <v>50.47</v>
          </cell>
          <cell r="W24">
            <v>19.304</v>
          </cell>
          <cell r="X24">
            <v>31.166</v>
          </cell>
        </row>
        <row r="25">
          <cell r="D25" t="str">
            <v>2411142010049</v>
          </cell>
          <cell r="E25" t="str">
            <v>049</v>
          </cell>
          <cell r="F25" t="str">
            <v>横栏镇</v>
          </cell>
          <cell r="G25" t="str">
            <v>国家/省</v>
          </cell>
          <cell r="H25" t="str">
            <v>三级</v>
          </cell>
          <cell r="I25" t="str">
            <v>广东知业科技有限公司</v>
          </cell>
          <cell r="J25" t="str">
            <v>2024年第二批</v>
          </cell>
          <cell r="K25">
            <v>10.26</v>
          </cell>
          <cell r="L25">
            <v>5.13</v>
          </cell>
          <cell r="M25">
            <v>5.13</v>
          </cell>
        </row>
        <row r="25">
          <cell r="U25" t="str">
            <v>2025年第二批</v>
          </cell>
          <cell r="V25">
            <v>49.32</v>
          </cell>
          <cell r="W25">
            <v>18.702</v>
          </cell>
          <cell r="X25">
            <v>30.618</v>
          </cell>
        </row>
        <row r="26">
          <cell r="D26" t="str">
            <v>2411052010051</v>
          </cell>
          <cell r="E26" t="str">
            <v>051</v>
          </cell>
          <cell r="F26" t="str">
            <v>西区街道</v>
          </cell>
          <cell r="G26" t="str">
            <v>省</v>
          </cell>
          <cell r="H26" t="str">
            <v>二级</v>
          </cell>
          <cell r="I26" t="str">
            <v>中山市古镇灯饰文化传播有限公司</v>
          </cell>
          <cell r="J26" t="str">
            <v>2024年第二批</v>
          </cell>
          <cell r="K26">
            <v>2</v>
          </cell>
        </row>
        <row r="26">
          <cell r="M26">
            <v>2</v>
          </cell>
        </row>
        <row r="26">
          <cell r="U26" t="str">
            <v>2025年第五批</v>
          </cell>
          <cell r="V26">
            <v>4.18</v>
          </cell>
        </row>
        <row r="26">
          <cell r="X26">
            <v>1.708</v>
          </cell>
          <cell r="Y26">
            <v>2.472</v>
          </cell>
        </row>
        <row r="27">
          <cell r="D27" t="str">
            <v>2411072010054</v>
          </cell>
          <cell r="E27" t="str">
            <v>054</v>
          </cell>
          <cell r="F27" t="str">
            <v>五桂山街道</v>
          </cell>
          <cell r="G27" t="str">
            <v>省</v>
          </cell>
          <cell r="H27" t="str">
            <v>二级</v>
          </cell>
          <cell r="I27" t="str">
            <v>中山市古镇灯饰文化传播有限公司</v>
          </cell>
          <cell r="J27" t="str">
            <v>2024年第二批</v>
          </cell>
          <cell r="K27">
            <v>12</v>
          </cell>
        </row>
        <row r="27">
          <cell r="M27">
            <v>12</v>
          </cell>
        </row>
        <row r="27">
          <cell r="U27" t="str">
            <v>2025年第三批</v>
          </cell>
          <cell r="V27">
            <v>18</v>
          </cell>
        </row>
        <row r="27">
          <cell r="X27">
            <v>6</v>
          </cell>
          <cell r="Y27">
            <v>12</v>
          </cell>
        </row>
        <row r="28">
          <cell r="D28" t="str">
            <v>2411181110057</v>
          </cell>
          <cell r="E28" t="str">
            <v>057</v>
          </cell>
          <cell r="F28" t="str">
            <v>三角镇</v>
          </cell>
          <cell r="G28" t="str">
            <v>省</v>
          </cell>
          <cell r="H28" t="str">
            <v>二级</v>
          </cell>
          <cell r="I28" t="str">
            <v>中山市铧禧电子科技有限公司</v>
          </cell>
          <cell r="J28" t="str">
            <v>2024年第二批</v>
          </cell>
          <cell r="K28">
            <v>4.07</v>
          </cell>
        </row>
        <row r="28">
          <cell r="M28">
            <v>4.07</v>
          </cell>
        </row>
        <row r="28">
          <cell r="U28" t="str">
            <v>2025年第三批</v>
          </cell>
          <cell r="V28">
            <v>6.1</v>
          </cell>
        </row>
        <row r="28">
          <cell r="X28">
            <v>2.032</v>
          </cell>
          <cell r="Y28">
            <v>4.068</v>
          </cell>
        </row>
        <row r="29">
          <cell r="D29" t="str">
            <v>2411132010059</v>
          </cell>
          <cell r="E29" t="str">
            <v>059</v>
          </cell>
          <cell r="F29" t="str">
            <v>古镇镇</v>
          </cell>
          <cell r="G29" t="str">
            <v>国家/省</v>
          </cell>
          <cell r="H29" t="str">
            <v>三级</v>
          </cell>
          <cell r="I29" t="str">
            <v>中山市古镇灯饰文化传播有限公司</v>
          </cell>
          <cell r="J29" t="str">
            <v>2024年第二批</v>
          </cell>
          <cell r="K29">
            <v>9.74</v>
          </cell>
        </row>
        <row r="29">
          <cell r="M29">
            <v>9.74</v>
          </cell>
        </row>
        <row r="29">
          <cell r="U29" t="str">
            <v>2025年第三批</v>
          </cell>
          <cell r="V29">
            <v>16.2</v>
          </cell>
          <cell r="W29">
            <v>10.376</v>
          </cell>
          <cell r="X29">
            <v>5.824</v>
          </cell>
        </row>
        <row r="30">
          <cell r="D30" t="str">
            <v>2411132010060</v>
          </cell>
          <cell r="E30" t="str">
            <v>060</v>
          </cell>
          <cell r="F30" t="str">
            <v>古镇镇</v>
          </cell>
          <cell r="G30" t="str">
            <v>国家/省</v>
          </cell>
          <cell r="H30" t="str">
            <v>二级</v>
          </cell>
          <cell r="I30" t="str">
            <v>中山市古镇灯饰文化传播有限公司</v>
          </cell>
          <cell r="J30" t="str">
            <v>2024年第二批</v>
          </cell>
          <cell r="K30">
            <v>8.37</v>
          </cell>
          <cell r="L30">
            <v>4.185</v>
          </cell>
          <cell r="M30">
            <v>4.185</v>
          </cell>
        </row>
        <row r="30">
          <cell r="U30" t="str">
            <v>2025年第四批</v>
          </cell>
          <cell r="V30">
            <v>19.11</v>
          </cell>
          <cell r="W30">
            <v>6.807</v>
          </cell>
          <cell r="X30">
            <v>12.303</v>
          </cell>
        </row>
        <row r="31">
          <cell r="D31" t="str">
            <v>2411161010063</v>
          </cell>
          <cell r="E31" t="str">
            <v>063</v>
          </cell>
          <cell r="F31" t="str">
            <v>小榄镇</v>
          </cell>
          <cell r="G31" t="str">
            <v>国家/省</v>
          </cell>
          <cell r="H31" t="str">
            <v>二级</v>
          </cell>
          <cell r="I31" t="str">
            <v>中山市铧禧电子科技有限公司</v>
          </cell>
          <cell r="J31" t="str">
            <v>2024年第二批</v>
          </cell>
          <cell r="K31">
            <v>9.18</v>
          </cell>
          <cell r="L31">
            <v>4.59</v>
          </cell>
          <cell r="M31">
            <v>4.59</v>
          </cell>
        </row>
        <row r="31">
          <cell r="U31" t="str">
            <v>2025年第一批</v>
          </cell>
          <cell r="V31">
            <v>14.93</v>
          </cell>
          <cell r="W31">
            <v>5.054</v>
          </cell>
          <cell r="X31">
            <v>9.876</v>
          </cell>
        </row>
        <row r="32">
          <cell r="D32" t="str">
            <v>2411021010066</v>
          </cell>
          <cell r="E32" t="str">
            <v>066</v>
          </cell>
          <cell r="F32" t="str">
            <v>翠亨新区</v>
          </cell>
          <cell r="G32" t="str">
            <v>国家/省</v>
          </cell>
        </row>
        <row r="32">
          <cell r="I32" t="str">
            <v>中山市铧禧电子科技有限公司</v>
          </cell>
          <cell r="J32" t="str">
            <v>2024年第二批</v>
          </cell>
          <cell r="K32">
            <v>20.14</v>
          </cell>
          <cell r="L32">
            <v>10.07</v>
          </cell>
          <cell r="M32">
            <v>10.07</v>
          </cell>
          <cell r="N32">
            <v>30.21</v>
          </cell>
          <cell r="O32">
            <v>0</v>
          </cell>
          <cell r="P32">
            <v>30.21</v>
          </cell>
        </row>
        <row r="33">
          <cell r="D33" t="str">
            <v>2411022110076</v>
          </cell>
          <cell r="E33" t="str">
            <v>076</v>
          </cell>
          <cell r="F33" t="str">
            <v>翠亨新区</v>
          </cell>
          <cell r="G33" t="str">
            <v>国家/省</v>
          </cell>
          <cell r="H33" t="str">
            <v>三级</v>
          </cell>
          <cell r="I33" t="str">
            <v>中山市古镇灯饰文化传播有限公司</v>
          </cell>
          <cell r="J33" t="str">
            <v>2024年第二批</v>
          </cell>
          <cell r="K33">
            <v>13.92</v>
          </cell>
        </row>
        <row r="33">
          <cell r="M33">
            <v>13.92</v>
          </cell>
        </row>
        <row r="33">
          <cell r="U33" t="str">
            <v>2026年第三批</v>
          </cell>
          <cell r="V33">
            <v>20.73</v>
          </cell>
          <cell r="W33">
            <v>13.86</v>
          </cell>
          <cell r="X33">
            <v>6.87</v>
          </cell>
        </row>
        <row r="34">
          <cell r="D34" t="str">
            <v>2411161010079</v>
          </cell>
          <cell r="E34" t="str">
            <v>079</v>
          </cell>
          <cell r="F34" t="str">
            <v>小榄镇</v>
          </cell>
          <cell r="G34" t="str">
            <v>省</v>
          </cell>
          <cell r="H34" t="str">
            <v>二级</v>
          </cell>
          <cell r="I34" t="str">
            <v>中山市铧禧电子科技有限公司</v>
          </cell>
          <cell r="J34" t="str">
            <v>2024年第二批</v>
          </cell>
          <cell r="K34">
            <v>6.96</v>
          </cell>
        </row>
        <row r="34">
          <cell r="M34">
            <v>6.96</v>
          </cell>
        </row>
        <row r="34">
          <cell r="U34" t="str">
            <v>2025年第一批</v>
          </cell>
          <cell r="V34">
            <v>9.85</v>
          </cell>
        </row>
        <row r="34">
          <cell r="X34">
            <v>3.126</v>
          </cell>
          <cell r="Y34">
            <v>6.724</v>
          </cell>
        </row>
        <row r="35">
          <cell r="D35" t="str">
            <v>2411151110084</v>
          </cell>
          <cell r="E35" t="str">
            <v>084</v>
          </cell>
          <cell r="F35" t="str">
            <v>黄圃镇</v>
          </cell>
          <cell r="G35" t="str">
            <v>国家/省</v>
          </cell>
          <cell r="H35" t="str">
            <v>二级</v>
          </cell>
          <cell r="I35" t="str">
            <v>中山市铧禧电子科技有限公司</v>
          </cell>
          <cell r="J35" t="str">
            <v>2024年第二批</v>
          </cell>
          <cell r="K35">
            <v>10.6</v>
          </cell>
          <cell r="L35">
            <v>5.3</v>
          </cell>
          <cell r="M35">
            <v>5.3</v>
          </cell>
        </row>
        <row r="35">
          <cell r="U35" t="str">
            <v>2025年第五批</v>
          </cell>
          <cell r="V35">
            <v>18.13</v>
          </cell>
          <cell r="W35">
            <v>6.192</v>
          </cell>
          <cell r="X35">
            <v>11.938</v>
          </cell>
        </row>
        <row r="36">
          <cell r="D36" t="str">
            <v>2411151010085</v>
          </cell>
          <cell r="E36" t="str">
            <v>085</v>
          </cell>
          <cell r="F36" t="str">
            <v>黄圃镇</v>
          </cell>
          <cell r="G36" t="str">
            <v>省</v>
          </cell>
          <cell r="H36" t="str">
            <v>二级</v>
          </cell>
          <cell r="I36" t="str">
            <v>中山市铧禧电子科技有限公司</v>
          </cell>
          <cell r="J36" t="str">
            <v>2024年第二批</v>
          </cell>
          <cell r="K36">
            <v>10.05</v>
          </cell>
        </row>
        <row r="36">
          <cell r="M36">
            <v>10.05</v>
          </cell>
        </row>
        <row r="36">
          <cell r="U36" t="str">
            <v>2025年第四批</v>
          </cell>
          <cell r="V36">
            <v>18.37</v>
          </cell>
        </row>
        <row r="36">
          <cell r="X36">
            <v>7.002</v>
          </cell>
          <cell r="Y36">
            <v>11.368</v>
          </cell>
        </row>
        <row r="37">
          <cell r="D37" t="str">
            <v>2411151010086</v>
          </cell>
          <cell r="E37" t="str">
            <v>086</v>
          </cell>
          <cell r="F37" t="str">
            <v>黄圃镇</v>
          </cell>
          <cell r="G37" t="str">
            <v>省</v>
          </cell>
          <cell r="H37" t="str">
            <v>二级</v>
          </cell>
          <cell r="I37" t="str">
            <v>中山市铧禧电子科技有限公司</v>
          </cell>
          <cell r="J37" t="str">
            <v>2024年第二批</v>
          </cell>
          <cell r="K37">
            <v>12</v>
          </cell>
        </row>
        <row r="37">
          <cell r="M37">
            <v>12</v>
          </cell>
        </row>
        <row r="37">
          <cell r="U37" t="str">
            <v>2025年第五批</v>
          </cell>
          <cell r="V37">
            <v>18</v>
          </cell>
        </row>
        <row r="37">
          <cell r="X37">
            <v>6</v>
          </cell>
          <cell r="Y37">
            <v>12</v>
          </cell>
        </row>
        <row r="38">
          <cell r="D38" t="str">
            <v>2411031110087</v>
          </cell>
          <cell r="E38" t="str">
            <v>087</v>
          </cell>
          <cell r="F38" t="str">
            <v>石岐街道</v>
          </cell>
          <cell r="G38" t="str">
            <v>省</v>
          </cell>
          <cell r="H38" t="str">
            <v>二级</v>
          </cell>
          <cell r="I38" t="str">
            <v>中山市铧禧电子科技有限公司</v>
          </cell>
          <cell r="J38" t="str">
            <v>2024年第二批</v>
          </cell>
          <cell r="K38">
            <v>1.23</v>
          </cell>
        </row>
        <row r="38">
          <cell r="M38">
            <v>1.23</v>
          </cell>
        </row>
        <row r="38">
          <cell r="U38" t="str">
            <v>2025年第四批</v>
          </cell>
          <cell r="V38">
            <v>1.86</v>
          </cell>
        </row>
        <row r="38">
          <cell r="X38">
            <v>0.624</v>
          </cell>
          <cell r="Y38">
            <v>1.236</v>
          </cell>
        </row>
        <row r="39">
          <cell r="D39" t="str">
            <v>2411181010089</v>
          </cell>
          <cell r="E39" t="str">
            <v>089</v>
          </cell>
          <cell r="F39" t="str">
            <v>三角镇</v>
          </cell>
          <cell r="G39" t="str">
            <v>省</v>
          </cell>
          <cell r="H39" t="str">
            <v>二级</v>
          </cell>
          <cell r="I39" t="str">
            <v>中山市铧禧电子科技有限公司</v>
          </cell>
          <cell r="J39" t="str">
            <v>2024年第二批</v>
          </cell>
          <cell r="K39">
            <v>17.5</v>
          </cell>
        </row>
        <row r="39">
          <cell r="M39">
            <v>17.5</v>
          </cell>
        </row>
        <row r="39">
          <cell r="U39" t="str">
            <v>2025年第五批</v>
          </cell>
          <cell r="V39">
            <v>12.5</v>
          </cell>
        </row>
        <row r="39">
          <cell r="X39">
            <v>0.5</v>
          </cell>
          <cell r="Y39">
            <v>12</v>
          </cell>
        </row>
        <row r="40">
          <cell r="D40" t="str">
            <v>2411031110090</v>
          </cell>
          <cell r="E40" t="str">
            <v>090</v>
          </cell>
          <cell r="F40" t="str">
            <v>石岐区</v>
          </cell>
          <cell r="G40" t="str">
            <v>国家/省</v>
          </cell>
        </row>
        <row r="40">
          <cell r="I40" t="str">
            <v>中山市铧禧电子科技有限公司</v>
          </cell>
          <cell r="J40" t="str">
            <v>2024年第二批</v>
          </cell>
          <cell r="K40">
            <v>12</v>
          </cell>
          <cell r="L40">
            <v>6</v>
          </cell>
          <cell r="M40">
            <v>6</v>
          </cell>
        </row>
        <row r="41">
          <cell r="D41" t="str">
            <v>2411111010091</v>
          </cell>
          <cell r="E41" t="str">
            <v>091</v>
          </cell>
          <cell r="F41" t="str">
            <v>阜沙镇</v>
          </cell>
          <cell r="G41" t="str">
            <v>国家/省</v>
          </cell>
        </row>
        <row r="41">
          <cell r="I41" t="str">
            <v>中山市铧禧电子科技有限公司</v>
          </cell>
          <cell r="J41" t="str">
            <v>2024年第二批</v>
          </cell>
          <cell r="K41">
            <v>4.71</v>
          </cell>
          <cell r="L41">
            <v>2.355</v>
          </cell>
          <cell r="M41">
            <v>2.355</v>
          </cell>
        </row>
        <row r="42">
          <cell r="D42" t="str">
            <v>2411221010095</v>
          </cell>
          <cell r="E42" t="str">
            <v>095</v>
          </cell>
          <cell r="F42" t="str">
            <v>坦洲镇</v>
          </cell>
          <cell r="G42" t="str">
            <v>国家/省</v>
          </cell>
          <cell r="H42" t="str">
            <v>二级</v>
          </cell>
          <cell r="I42" t="str">
            <v>中山市铧禧电子科技有限公司</v>
          </cell>
          <cell r="J42" t="str">
            <v>2024年第二批</v>
          </cell>
          <cell r="K42">
            <v>9.87</v>
          </cell>
          <cell r="L42">
            <v>4.935</v>
          </cell>
          <cell r="M42">
            <v>4.935</v>
          </cell>
        </row>
        <row r="42">
          <cell r="U42" t="str">
            <v>2025年第四批</v>
          </cell>
          <cell r="V42">
            <v>8.74</v>
          </cell>
          <cell r="W42">
            <v>2.509</v>
          </cell>
          <cell r="X42">
            <v>6.231</v>
          </cell>
        </row>
        <row r="43">
          <cell r="D43" t="str">
            <v>2411101110098</v>
          </cell>
          <cell r="E43" t="str">
            <v>098</v>
          </cell>
          <cell r="F43" t="str">
            <v>东凤镇</v>
          </cell>
          <cell r="G43" t="str">
            <v>国家/省</v>
          </cell>
          <cell r="H43" t="str">
            <v>三级</v>
          </cell>
          <cell r="I43" t="str">
            <v>中山市铧禧电子科技有限公司</v>
          </cell>
          <cell r="J43" t="str">
            <v>2024年第二批</v>
          </cell>
          <cell r="K43">
            <v>9.35</v>
          </cell>
          <cell r="L43">
            <v>4.675</v>
          </cell>
          <cell r="M43">
            <v>4.675</v>
          </cell>
        </row>
        <row r="43">
          <cell r="U43" t="str">
            <v>2025年第四批</v>
          </cell>
          <cell r="V43">
            <v>14.04</v>
          </cell>
          <cell r="W43">
            <v>4.681</v>
          </cell>
          <cell r="X43">
            <v>9.359</v>
          </cell>
        </row>
        <row r="44">
          <cell r="D44" t="str">
            <v>2411151010101</v>
          </cell>
          <cell r="E44" t="str">
            <v>101</v>
          </cell>
          <cell r="F44" t="str">
            <v>黄圃镇</v>
          </cell>
          <cell r="G44" t="str">
            <v>国家/省</v>
          </cell>
          <cell r="H44" t="str">
            <v>二级</v>
          </cell>
          <cell r="I44" t="str">
            <v>中山黑湖网络科技有限公司</v>
          </cell>
          <cell r="J44" t="str">
            <v>2024年第二批</v>
          </cell>
          <cell r="K44">
            <v>9.81</v>
          </cell>
          <cell r="L44">
            <v>4.905</v>
          </cell>
          <cell r="M44">
            <v>4.905</v>
          </cell>
        </row>
        <row r="44">
          <cell r="U44" t="str">
            <v>2026年第三批</v>
          </cell>
          <cell r="V44">
            <v>14.94</v>
          </cell>
          <cell r="W44">
            <v>4.995</v>
          </cell>
          <cell r="X44">
            <v>9.945</v>
          </cell>
        </row>
        <row r="45">
          <cell r="D45" t="str">
            <v>2412142010106</v>
          </cell>
          <cell r="E45" t="str">
            <v>106</v>
          </cell>
          <cell r="F45" t="str">
            <v>横栏镇</v>
          </cell>
          <cell r="G45" t="str">
            <v>国家/省</v>
          </cell>
          <cell r="H45" t="str">
            <v>二级</v>
          </cell>
          <cell r="I45" t="str">
            <v>中山泽东照明有限公司</v>
          </cell>
          <cell r="J45" t="str">
            <v>2024年第二批</v>
          </cell>
          <cell r="K45">
            <v>2.6</v>
          </cell>
          <cell r="L45">
            <v>1.3</v>
          </cell>
          <cell r="M45">
            <v>1.3</v>
          </cell>
        </row>
        <row r="45">
          <cell r="U45" t="str">
            <v>2025年第三批</v>
          </cell>
          <cell r="V45">
            <v>3.9</v>
          </cell>
          <cell r="W45">
            <v>1.3</v>
          </cell>
          <cell r="X45">
            <v>2.6</v>
          </cell>
        </row>
        <row r="46">
          <cell r="D46" t="str">
            <v>2412142000107</v>
          </cell>
          <cell r="E46" t="str">
            <v>107</v>
          </cell>
          <cell r="F46" t="str">
            <v>横栏镇</v>
          </cell>
          <cell r="G46" t="str">
            <v>国家/省</v>
          </cell>
          <cell r="H46" t="str">
            <v>二级</v>
          </cell>
          <cell r="I46" t="str">
            <v>中山市古镇灯饰文化传播有限公司</v>
          </cell>
          <cell r="J46" t="str">
            <v>2024年第二批</v>
          </cell>
          <cell r="K46">
            <v>0.66</v>
          </cell>
          <cell r="L46">
            <v>0.33</v>
          </cell>
          <cell r="M46">
            <v>0.33</v>
          </cell>
        </row>
        <row r="46">
          <cell r="U46" t="str">
            <v>2025年第六批</v>
          </cell>
          <cell r="V46">
            <v>0.99</v>
          </cell>
          <cell r="W46">
            <v>0.33</v>
          </cell>
          <cell r="X46">
            <v>0.66</v>
          </cell>
        </row>
        <row r="47">
          <cell r="D47" t="str">
            <v>2412012010114</v>
          </cell>
          <cell r="E47" t="str">
            <v>114</v>
          </cell>
          <cell r="F47" t="str">
            <v>火炬开发区</v>
          </cell>
          <cell r="G47" t="str">
            <v>国家/省</v>
          </cell>
          <cell r="H47" t="str">
            <v>三级</v>
          </cell>
          <cell r="I47" t="str">
            <v>中山市古镇灯饰文化传播有限公司</v>
          </cell>
          <cell r="J47" t="str">
            <v>2024年第二批</v>
          </cell>
          <cell r="K47">
            <v>14.9</v>
          </cell>
          <cell r="L47">
            <v>7.45</v>
          </cell>
          <cell r="M47">
            <v>7.45</v>
          </cell>
          <cell r="N47">
            <v>22.35</v>
          </cell>
          <cell r="O47">
            <v>0</v>
          </cell>
          <cell r="P47">
            <v>22.35</v>
          </cell>
        </row>
        <row r="47">
          <cell r="U47" t="str">
            <v>2026年第一批</v>
          </cell>
          <cell r="V47">
            <v>23.92</v>
          </cell>
          <cell r="W47">
            <v>17.018</v>
          </cell>
          <cell r="X47">
            <v>6.902</v>
          </cell>
        </row>
        <row r="48">
          <cell r="D48" t="str">
            <v>2412132010115</v>
          </cell>
          <cell r="E48" t="str">
            <v>115</v>
          </cell>
          <cell r="F48" t="str">
            <v>古镇镇</v>
          </cell>
          <cell r="G48" t="str">
            <v>国家/省</v>
          </cell>
          <cell r="H48" t="str">
            <v>二级</v>
          </cell>
          <cell r="I48" t="str">
            <v>中山市古镇灯饰文化传播有限公司</v>
          </cell>
          <cell r="J48" t="str">
            <v>2024年第二批</v>
          </cell>
          <cell r="K48">
            <v>11.94</v>
          </cell>
          <cell r="L48">
            <v>5.97</v>
          </cell>
          <cell r="M48">
            <v>5.97</v>
          </cell>
        </row>
        <row r="48">
          <cell r="U48" t="str">
            <v>2025年第三批</v>
          </cell>
          <cell r="V48">
            <v>17.92</v>
          </cell>
          <cell r="W48">
            <v>5.974</v>
          </cell>
          <cell r="X48">
            <v>11.946</v>
          </cell>
        </row>
        <row r="49">
          <cell r="D49" t="str">
            <v>2412142010117</v>
          </cell>
          <cell r="E49" t="str">
            <v>117</v>
          </cell>
          <cell r="F49" t="str">
            <v>横栏镇</v>
          </cell>
          <cell r="G49" t="str">
            <v>国家/省</v>
          </cell>
          <cell r="H49" t="str">
            <v>二级</v>
          </cell>
          <cell r="I49" t="str">
            <v>中山市古镇灯饰文化传播有限公司</v>
          </cell>
          <cell r="J49" t="str">
            <v>2024年第二批</v>
          </cell>
          <cell r="K49">
            <v>3.66</v>
          </cell>
          <cell r="L49">
            <v>1.83</v>
          </cell>
          <cell r="M49">
            <v>1.83</v>
          </cell>
        </row>
        <row r="49">
          <cell r="U49" t="str">
            <v>2025年第三批</v>
          </cell>
          <cell r="V49">
            <v>5.49</v>
          </cell>
          <cell r="W49">
            <v>1.83</v>
          </cell>
          <cell r="X49">
            <v>3.66</v>
          </cell>
        </row>
        <row r="50">
          <cell r="D50" t="str">
            <v>2412161010118</v>
          </cell>
          <cell r="E50" t="str">
            <v>118</v>
          </cell>
          <cell r="F50" t="str">
            <v>小榄镇</v>
          </cell>
          <cell r="G50" t="str">
            <v>国家/省</v>
          </cell>
          <cell r="H50" t="str">
            <v>二级</v>
          </cell>
          <cell r="I50" t="str">
            <v>中山市铧禧电子科技有限公司</v>
          </cell>
          <cell r="J50" t="str">
            <v>2024年第二批</v>
          </cell>
          <cell r="K50">
            <v>12</v>
          </cell>
          <cell r="L50">
            <v>6</v>
          </cell>
          <cell r="M50">
            <v>6</v>
          </cell>
        </row>
        <row r="50">
          <cell r="U50" t="str">
            <v>2025年第一批</v>
          </cell>
          <cell r="V50">
            <v>16.92</v>
          </cell>
          <cell r="W50">
            <v>5.568</v>
          </cell>
          <cell r="X50">
            <v>11.352</v>
          </cell>
        </row>
        <row r="51">
          <cell r="D51" t="str">
            <v>2412181010126</v>
          </cell>
          <cell r="E51" t="str">
            <v>126</v>
          </cell>
          <cell r="F51" t="str">
            <v>三角镇</v>
          </cell>
          <cell r="G51" t="str">
            <v>国家/省</v>
          </cell>
          <cell r="H51" t="str">
            <v>二级</v>
          </cell>
          <cell r="I51" t="str">
            <v>中山市铧禧电子科技有限公司</v>
          </cell>
          <cell r="J51" t="str">
            <v>2024年第二批</v>
          </cell>
          <cell r="K51">
            <v>4.24</v>
          </cell>
          <cell r="L51">
            <v>2.12</v>
          </cell>
          <cell r="M51">
            <v>2.12</v>
          </cell>
        </row>
        <row r="51">
          <cell r="U51" t="str">
            <v>2025年第三批</v>
          </cell>
          <cell r="V51">
            <v>4.76</v>
          </cell>
          <cell r="W51">
            <v>1.48</v>
          </cell>
          <cell r="X51">
            <v>3.28</v>
          </cell>
        </row>
        <row r="52">
          <cell r="D52" t="str">
            <v>2412161110129</v>
          </cell>
          <cell r="E52" t="str">
            <v>129</v>
          </cell>
          <cell r="F52" t="str">
            <v>小榄镇</v>
          </cell>
          <cell r="G52" t="str">
            <v>省</v>
          </cell>
          <cell r="H52" t="str">
            <v>二级</v>
          </cell>
          <cell r="I52" t="str">
            <v>广东惠利普智能科技股份有限公司</v>
          </cell>
          <cell r="J52" t="str">
            <v>2024年第二批</v>
          </cell>
          <cell r="K52">
            <v>2.23</v>
          </cell>
        </row>
        <row r="52">
          <cell r="M52">
            <v>2.23</v>
          </cell>
        </row>
        <row r="52">
          <cell r="U52" t="str">
            <v>2025年第七批</v>
          </cell>
          <cell r="V52">
            <v>3.34</v>
          </cell>
          <cell r="W52">
            <v>0</v>
          </cell>
          <cell r="X52">
            <v>1.112</v>
          </cell>
          <cell r="Y52">
            <v>2.228</v>
          </cell>
        </row>
        <row r="53">
          <cell r="D53" t="str">
            <v>2412162010152</v>
          </cell>
          <cell r="E53" t="str">
            <v>152</v>
          </cell>
          <cell r="F53" t="str">
            <v>小榄镇</v>
          </cell>
          <cell r="G53" t="str">
            <v>国家/省</v>
          </cell>
          <cell r="H53" t="str">
            <v>二级</v>
          </cell>
          <cell r="I53" t="str">
            <v>中山市铧禧电子科技有限公司</v>
          </cell>
          <cell r="J53" t="str">
            <v>2024年第二批</v>
          </cell>
          <cell r="K53">
            <v>8.67</v>
          </cell>
          <cell r="L53">
            <v>4.335</v>
          </cell>
          <cell r="M53">
            <v>4.335</v>
          </cell>
        </row>
        <row r="53">
          <cell r="U53" t="str">
            <v>2026年第三批</v>
          </cell>
          <cell r="V53">
            <v>20.57</v>
          </cell>
          <cell r="W53">
            <v>7.361</v>
          </cell>
          <cell r="X53">
            <v>13.209</v>
          </cell>
        </row>
        <row r="54">
          <cell r="D54" t="str">
            <v>2412151010161</v>
          </cell>
          <cell r="E54" t="str">
            <v>161</v>
          </cell>
          <cell r="F54" t="str">
            <v>黄圃镇</v>
          </cell>
          <cell r="G54" t="str">
            <v>国家/省</v>
          </cell>
          <cell r="H54" t="str">
            <v>二级</v>
          </cell>
          <cell r="I54" t="str">
            <v>广东惠利普智能科技股份有限公司</v>
          </cell>
          <cell r="J54" t="str">
            <v>2024年第二批</v>
          </cell>
          <cell r="K54">
            <v>8.77</v>
          </cell>
          <cell r="L54">
            <v>4.385</v>
          </cell>
          <cell r="M54">
            <v>4.385</v>
          </cell>
        </row>
        <row r="54">
          <cell r="U54" t="str">
            <v>2026年第三批</v>
          </cell>
          <cell r="V54">
            <v>13.17</v>
          </cell>
          <cell r="W54">
            <v>4.391</v>
          </cell>
          <cell r="X54">
            <v>8.779</v>
          </cell>
        </row>
        <row r="55">
          <cell r="D55" t="str">
            <v>2412181010165</v>
          </cell>
          <cell r="E55" t="str">
            <v>165</v>
          </cell>
          <cell r="F55" t="str">
            <v>三角镇</v>
          </cell>
          <cell r="G55" t="str">
            <v>国家/省</v>
          </cell>
          <cell r="H55" t="str">
            <v>二级</v>
          </cell>
          <cell r="I55" t="str">
            <v>中山黑湖网络科技有限公司</v>
          </cell>
          <cell r="J55" t="str">
            <v>2024年第二批</v>
          </cell>
          <cell r="K55">
            <v>4.03</v>
          </cell>
          <cell r="L55">
            <v>2.015</v>
          </cell>
          <cell r="M55">
            <v>2.015</v>
          </cell>
        </row>
        <row r="55">
          <cell r="U55" t="str">
            <v>2025年第四批</v>
          </cell>
          <cell r="V55">
            <v>12.43</v>
          </cell>
          <cell r="W55">
            <v>4.569</v>
          </cell>
          <cell r="X55">
            <v>7.861</v>
          </cell>
        </row>
        <row r="56">
          <cell r="D56" t="str">
            <v>2412101010171</v>
          </cell>
          <cell r="E56" t="str">
            <v>171</v>
          </cell>
          <cell r="F56" t="str">
            <v>东凤镇</v>
          </cell>
          <cell r="G56" t="str">
            <v>国家/省</v>
          </cell>
          <cell r="H56" t="str">
            <v>二级</v>
          </cell>
          <cell r="I56" t="str">
            <v>中山市铧禧电子科技有限公司</v>
          </cell>
          <cell r="J56" t="str">
            <v>2024年第二批</v>
          </cell>
          <cell r="K56">
            <v>10</v>
          </cell>
          <cell r="L56">
            <v>5</v>
          </cell>
          <cell r="M56">
            <v>5</v>
          </cell>
        </row>
        <row r="56">
          <cell r="U56" t="str">
            <v>2026年第一批</v>
          </cell>
          <cell r="V56">
            <v>20</v>
          </cell>
          <cell r="W56">
            <v>7</v>
          </cell>
          <cell r="X56">
            <v>13</v>
          </cell>
        </row>
        <row r="57">
          <cell r="D57" t="str">
            <v>2412121110174</v>
          </cell>
          <cell r="E57" t="str">
            <v>174</v>
          </cell>
          <cell r="F57" t="str">
            <v>港口镇</v>
          </cell>
          <cell r="G57" t="str">
            <v>国家/省</v>
          </cell>
          <cell r="H57" t="str">
            <v>二级</v>
          </cell>
          <cell r="I57" t="str">
            <v>中山市铧禧电子科技有限公司</v>
          </cell>
          <cell r="J57" t="str">
            <v>2024年第二批</v>
          </cell>
          <cell r="K57">
            <v>10.18</v>
          </cell>
          <cell r="L57">
            <v>5.09</v>
          </cell>
          <cell r="M57">
            <v>5.09</v>
          </cell>
          <cell r="N57">
            <v>15.27</v>
          </cell>
          <cell r="O57">
            <v>0</v>
          </cell>
          <cell r="P57">
            <v>15.27</v>
          </cell>
        </row>
        <row r="57">
          <cell r="U57" t="str">
            <v>2026年第六批</v>
          </cell>
          <cell r="V57">
            <v>3.04</v>
          </cell>
          <cell r="W57">
            <v>17.702</v>
          </cell>
          <cell r="X57">
            <v>-14.662</v>
          </cell>
          <cell r="Y57">
            <v>0</v>
          </cell>
        </row>
        <row r="58">
          <cell r="D58" t="str">
            <v>2412222110183</v>
          </cell>
          <cell r="E58" t="str">
            <v>183</v>
          </cell>
          <cell r="F58" t="str">
            <v>坦洲镇</v>
          </cell>
          <cell r="G58" t="str">
            <v>国家/省</v>
          </cell>
          <cell r="H58" t="str">
            <v>二级</v>
          </cell>
          <cell r="I58" t="str">
            <v>广东知业科技有限公司</v>
          </cell>
          <cell r="J58" t="str">
            <v>2024年第二批</v>
          </cell>
          <cell r="K58">
            <v>8.53</v>
          </cell>
          <cell r="L58">
            <v>4.265</v>
          </cell>
          <cell r="M58">
            <v>4.265</v>
          </cell>
        </row>
        <row r="58">
          <cell r="U58" t="str">
            <v>2025年第二批</v>
          </cell>
          <cell r="V58">
            <v>19.38</v>
          </cell>
          <cell r="W58">
            <v>6.899</v>
          </cell>
          <cell r="X58">
            <v>12.481</v>
          </cell>
        </row>
        <row r="59">
          <cell r="D59" t="str">
            <v>2412171010188</v>
          </cell>
          <cell r="E59" t="str">
            <v>188</v>
          </cell>
          <cell r="F59" t="str">
            <v>南头镇</v>
          </cell>
          <cell r="G59" t="str">
            <v>国家/省</v>
          </cell>
          <cell r="H59" t="str">
            <v>二级</v>
          </cell>
          <cell r="I59" t="str">
            <v>中山市铧禧电子科技有限公司</v>
          </cell>
          <cell r="J59" t="str">
            <v>2024年第二批</v>
          </cell>
          <cell r="K59">
            <v>11.64</v>
          </cell>
          <cell r="L59">
            <v>5.82</v>
          </cell>
          <cell r="M59">
            <v>5.82</v>
          </cell>
        </row>
        <row r="59">
          <cell r="U59" t="str">
            <v>2025年第三批</v>
          </cell>
          <cell r="V59">
            <v>17.47</v>
          </cell>
          <cell r="W59">
            <v>5.824</v>
          </cell>
          <cell r="X59">
            <v>11.646</v>
          </cell>
        </row>
        <row r="60">
          <cell r="D60" t="str">
            <v>2412132010195</v>
          </cell>
          <cell r="E60" t="str">
            <v>195</v>
          </cell>
          <cell r="F60" t="str">
            <v>古镇镇</v>
          </cell>
          <cell r="G60" t="str">
            <v>国家/省</v>
          </cell>
          <cell r="H60" t="str">
            <v>三级</v>
          </cell>
          <cell r="I60" t="str">
            <v>中山市古镇灯饰文化传播有限公司</v>
          </cell>
          <cell r="J60" t="str">
            <v>2024年第二批</v>
          </cell>
          <cell r="K60">
            <v>20</v>
          </cell>
          <cell r="L60">
            <v>10</v>
          </cell>
          <cell r="M60">
            <v>10</v>
          </cell>
        </row>
        <row r="60">
          <cell r="U60" t="str">
            <v>2026年第三批</v>
          </cell>
          <cell r="V60">
            <v>46.03</v>
          </cell>
          <cell r="W60">
            <v>16.412</v>
          </cell>
          <cell r="X60">
            <v>29.618</v>
          </cell>
        </row>
        <row r="61">
          <cell r="D61" t="str">
            <v>2412151110198</v>
          </cell>
          <cell r="E61" t="str">
            <v>198</v>
          </cell>
          <cell r="F61" t="str">
            <v>黄圃镇</v>
          </cell>
          <cell r="G61" t="str">
            <v>省</v>
          </cell>
          <cell r="H61" t="str">
            <v>二级</v>
          </cell>
          <cell r="I61" t="str">
            <v>中山市铧禧电子科技有限公司</v>
          </cell>
          <cell r="J61" t="str">
            <v>2024年第二批</v>
          </cell>
          <cell r="K61">
            <v>6.36</v>
          </cell>
        </row>
        <row r="61">
          <cell r="M61">
            <v>6.36</v>
          </cell>
        </row>
        <row r="61">
          <cell r="U61" t="str">
            <v>2025年第一批</v>
          </cell>
          <cell r="V61">
            <v>9.56</v>
          </cell>
        </row>
        <row r="61">
          <cell r="X61">
            <v>3.192</v>
          </cell>
          <cell r="Y61">
            <v>6.368</v>
          </cell>
        </row>
        <row r="62">
          <cell r="D62" t="str">
            <v>2412132010202</v>
          </cell>
          <cell r="E62" t="str">
            <v>202</v>
          </cell>
          <cell r="F62" t="str">
            <v>古镇镇</v>
          </cell>
          <cell r="G62" t="str">
            <v>国家/省</v>
          </cell>
          <cell r="H62" t="str">
            <v>二级</v>
          </cell>
          <cell r="I62" t="str">
            <v>广东知业科技有限公司</v>
          </cell>
          <cell r="J62" t="str">
            <v>2024年第二批</v>
          </cell>
          <cell r="K62">
            <v>8.81</v>
          </cell>
          <cell r="L62">
            <v>4.405</v>
          </cell>
          <cell r="M62">
            <v>4.405</v>
          </cell>
        </row>
        <row r="62">
          <cell r="U62" t="str">
            <v>2025年第二批</v>
          </cell>
          <cell r="V62">
            <v>13.22</v>
          </cell>
          <cell r="W62">
            <v>4.407</v>
          </cell>
          <cell r="X62">
            <v>8.813</v>
          </cell>
        </row>
        <row r="63">
          <cell r="D63" t="str">
            <v>2412151010203</v>
          </cell>
          <cell r="E63" t="str">
            <v>203</v>
          </cell>
          <cell r="F63" t="str">
            <v>黄圃镇</v>
          </cell>
          <cell r="G63" t="str">
            <v>国家/省</v>
          </cell>
          <cell r="H63" t="str">
            <v>二级</v>
          </cell>
          <cell r="I63" t="str">
            <v>中山市铧禧电子科技有限公司</v>
          </cell>
          <cell r="J63" t="str">
            <v>2024年第二批</v>
          </cell>
          <cell r="K63">
            <v>11.92</v>
          </cell>
          <cell r="L63">
            <v>5.96</v>
          </cell>
          <cell r="M63">
            <v>5.96</v>
          </cell>
        </row>
        <row r="63">
          <cell r="U63" t="str">
            <v>2026年第六批</v>
          </cell>
          <cell r="V63">
            <v>18.08</v>
          </cell>
          <cell r="W63">
            <v>18.04</v>
          </cell>
          <cell r="X63">
            <v>0.04</v>
          </cell>
          <cell r="Y63">
            <v>0</v>
          </cell>
        </row>
        <row r="64">
          <cell r="D64" t="str">
            <v>2411011110217</v>
          </cell>
          <cell r="E64" t="str">
            <v>217</v>
          </cell>
          <cell r="F64" t="str">
            <v>火炬开发区</v>
          </cell>
          <cell r="G64" t="str">
            <v>省</v>
          </cell>
        </row>
        <row r="64">
          <cell r="I64" t="str">
            <v>广东惠利普智能科技股份有限公司</v>
          </cell>
          <cell r="J64" t="str">
            <v>2024年第二批</v>
          </cell>
          <cell r="K64">
            <v>24</v>
          </cell>
        </row>
        <row r="64">
          <cell r="M64">
            <v>24</v>
          </cell>
        </row>
        <row r="65">
          <cell r="D65" t="str">
            <v>2412101110233</v>
          </cell>
          <cell r="E65" t="str">
            <v>233</v>
          </cell>
          <cell r="F65" t="str">
            <v>东凤镇</v>
          </cell>
          <cell r="G65" t="str">
            <v>国家/省</v>
          </cell>
          <cell r="H65" t="str">
            <v>三级</v>
          </cell>
          <cell r="I65" t="str">
            <v>中山黑湖网络科技有限公司</v>
          </cell>
          <cell r="J65" t="str">
            <v>2024年第二批</v>
          </cell>
          <cell r="K65">
            <v>7.96</v>
          </cell>
          <cell r="L65">
            <v>3.98</v>
          </cell>
          <cell r="M65">
            <v>3.98</v>
          </cell>
        </row>
        <row r="65">
          <cell r="U65" t="str">
            <v>2025年第六批</v>
          </cell>
          <cell r="V65">
            <v>48.28</v>
          </cell>
          <cell r="W65">
            <v>18.516</v>
          </cell>
          <cell r="X65">
            <v>29.764</v>
          </cell>
        </row>
        <row r="66">
          <cell r="D66" t="str">
            <v>2412161110237</v>
          </cell>
          <cell r="E66" t="str">
            <v>237</v>
          </cell>
          <cell r="F66" t="str">
            <v>小榄镇</v>
          </cell>
          <cell r="G66" t="str">
            <v>国家/省</v>
          </cell>
          <cell r="H66" t="str">
            <v>二级</v>
          </cell>
          <cell r="I66" t="str">
            <v>中山市铧禧电子科技有限公司</v>
          </cell>
          <cell r="J66" t="str">
            <v>2024年第二批</v>
          </cell>
          <cell r="K66">
            <v>11.88</v>
          </cell>
          <cell r="L66">
            <v>5.94</v>
          </cell>
          <cell r="M66">
            <v>5.94</v>
          </cell>
        </row>
        <row r="66">
          <cell r="U66" t="str">
            <v>2026年第一批</v>
          </cell>
          <cell r="V66">
            <v>17.83</v>
          </cell>
          <cell r="W66">
            <v>5.944</v>
          </cell>
          <cell r="X66">
            <v>11.886</v>
          </cell>
        </row>
        <row r="67">
          <cell r="D67" t="str">
            <v>2412101100241</v>
          </cell>
          <cell r="E67" t="str">
            <v>241</v>
          </cell>
          <cell r="F67" t="str">
            <v>东凤镇</v>
          </cell>
          <cell r="G67" t="str">
            <v>国家/省</v>
          </cell>
          <cell r="H67" t="str">
            <v>二级</v>
          </cell>
          <cell r="I67" t="str">
            <v>中山市铧禧电子科技有限公司</v>
          </cell>
          <cell r="J67" t="str">
            <v>2024年第二批</v>
          </cell>
          <cell r="K67">
            <v>11.06</v>
          </cell>
          <cell r="L67">
            <v>5.53</v>
          </cell>
          <cell r="M67">
            <v>5.53</v>
          </cell>
        </row>
        <row r="67">
          <cell r="U67" t="str">
            <v>2026年第一批</v>
          </cell>
          <cell r="V67">
            <v>8.35</v>
          </cell>
          <cell r="W67">
            <v>2.234</v>
          </cell>
          <cell r="X67">
            <v>6.116</v>
          </cell>
        </row>
        <row r="68">
          <cell r="D68" t="str">
            <v>2412142010283</v>
          </cell>
          <cell r="E68" t="str">
            <v>283</v>
          </cell>
          <cell r="F68" t="str">
            <v>横栏镇</v>
          </cell>
          <cell r="G68" t="str">
            <v>国家/省</v>
          </cell>
          <cell r="H68" t="str">
            <v>二级</v>
          </cell>
          <cell r="I68" t="str">
            <v>中山市古镇灯饰文化传播有限公司</v>
          </cell>
          <cell r="J68" t="str">
            <v>2024年第二批</v>
          </cell>
          <cell r="K68">
            <v>1.95</v>
          </cell>
          <cell r="L68">
            <v>0.975</v>
          </cell>
          <cell r="M68">
            <v>0.975</v>
          </cell>
        </row>
        <row r="68">
          <cell r="U68" t="str">
            <v>2025年第三批</v>
          </cell>
          <cell r="V68">
            <v>2.8</v>
          </cell>
          <cell r="W68">
            <v>0.925</v>
          </cell>
          <cell r="X68">
            <v>1.875</v>
          </cell>
        </row>
        <row r="69">
          <cell r="D69" t="str">
            <v>2501122010285</v>
          </cell>
          <cell r="E69" t="str">
            <v>285</v>
          </cell>
          <cell r="F69" t="str">
            <v>港口镇</v>
          </cell>
          <cell r="G69" t="str">
            <v>国家/省</v>
          </cell>
          <cell r="H69" t="str">
            <v>二级</v>
          </cell>
          <cell r="I69" t="str">
            <v>中山市古镇灯饰文化传播有限公司</v>
          </cell>
          <cell r="J69" t="str">
            <v>2024年第二批</v>
          </cell>
          <cell r="K69">
            <v>5.91</v>
          </cell>
          <cell r="L69">
            <v>2.955</v>
          </cell>
          <cell r="M69">
            <v>2.955</v>
          </cell>
          <cell r="N69">
            <v>8.86</v>
          </cell>
          <cell r="O69">
            <v>0</v>
          </cell>
          <cell r="P69">
            <v>8.86</v>
          </cell>
        </row>
        <row r="69">
          <cell r="U69" t="str">
            <v>2026年第一批</v>
          </cell>
          <cell r="V69">
            <v>13.28</v>
          </cell>
          <cell r="W69">
            <v>8.265</v>
          </cell>
          <cell r="X69">
            <v>5.015</v>
          </cell>
        </row>
        <row r="70">
          <cell r="D70" t="str">
            <v>2411142010093</v>
          </cell>
          <cell r="E70" t="str">
            <v>093</v>
          </cell>
          <cell r="F70" t="str">
            <v>横栏镇</v>
          </cell>
          <cell r="G70" t="str">
            <v>国家/省</v>
          </cell>
          <cell r="H70" t="str">
            <v>二级</v>
          </cell>
          <cell r="I70" t="str">
            <v>中山市古镇灯饰文化传播有限公司</v>
          </cell>
        </row>
        <row r="70">
          <cell r="U70" t="str">
            <v>2024年</v>
          </cell>
          <cell r="V70">
            <v>2.9622</v>
          </cell>
          <cell r="W70">
            <v>1.4811</v>
          </cell>
          <cell r="X70">
            <v>1.4811</v>
          </cell>
        </row>
        <row r="71">
          <cell r="D71" t="str">
            <v>2412181010108</v>
          </cell>
          <cell r="E71" t="str">
            <v>108</v>
          </cell>
          <cell r="F71" t="str">
            <v>三角镇</v>
          </cell>
          <cell r="G71" t="str">
            <v>省</v>
          </cell>
          <cell r="H71" t="str">
            <v>二级</v>
          </cell>
          <cell r="I71" t="str">
            <v>中山市铧禧电子科技有限公司</v>
          </cell>
        </row>
        <row r="71">
          <cell r="U71" t="str">
            <v>2024年</v>
          </cell>
          <cell r="V71">
            <v>7.9867</v>
          </cell>
        </row>
        <row r="71">
          <cell r="X71">
            <v>4.792</v>
          </cell>
          <cell r="Y71">
            <v>3.1947</v>
          </cell>
        </row>
        <row r="72">
          <cell r="D72" t="str">
            <v>2409171010005</v>
          </cell>
          <cell r="E72" t="str">
            <v>005</v>
          </cell>
          <cell r="F72" t="str">
            <v>南头镇</v>
          </cell>
          <cell r="G72" t="str">
            <v>省</v>
          </cell>
          <cell r="H72" t="str">
            <v>二级</v>
          </cell>
          <cell r="I72" t="str">
            <v>中山市铧禧电子科技有限公司</v>
          </cell>
          <cell r="J72" t="str">
            <v>2025年</v>
          </cell>
          <cell r="K72">
            <v>4.68</v>
          </cell>
        </row>
        <row r="72">
          <cell r="M72">
            <v>4.68</v>
          </cell>
        </row>
        <row r="72">
          <cell r="U72" t="str">
            <v>2026年第一批</v>
          </cell>
          <cell r="V72">
            <v>11</v>
          </cell>
          <cell r="W72">
            <v>0</v>
          </cell>
          <cell r="X72">
            <v>4.728</v>
          </cell>
          <cell r="Y72">
            <v>6.272</v>
          </cell>
        </row>
        <row r="73">
          <cell r="D73" t="str">
            <v>2410162010012</v>
          </cell>
          <cell r="E73" t="str">
            <v>012</v>
          </cell>
          <cell r="F73" t="str">
            <v>小榄镇</v>
          </cell>
          <cell r="G73" t="str">
            <v>国家/省</v>
          </cell>
          <cell r="H73" t="str">
            <v>二级</v>
          </cell>
          <cell r="I73" t="str">
            <v>中山市古镇灯饰文化传播有限公司</v>
          </cell>
          <cell r="J73" t="str">
            <v>2025年</v>
          </cell>
          <cell r="K73">
            <v>12</v>
          </cell>
          <cell r="L73">
            <v>6</v>
          </cell>
          <cell r="M73">
            <v>6</v>
          </cell>
        </row>
        <row r="73">
          <cell r="U73" t="str">
            <v>2026年第五批</v>
          </cell>
          <cell r="V73">
            <v>18</v>
          </cell>
          <cell r="W73">
            <v>6</v>
          </cell>
          <cell r="X73">
            <v>12</v>
          </cell>
        </row>
        <row r="74">
          <cell r="D74" t="str">
            <v>2410142010015</v>
          </cell>
          <cell r="E74" t="str">
            <v>015</v>
          </cell>
          <cell r="F74" t="str">
            <v>横栏镇</v>
          </cell>
          <cell r="G74" t="str">
            <v>国家/省</v>
          </cell>
        </row>
        <row r="74">
          <cell r="I74" t="str">
            <v>中山市古镇灯饰文化传播有限公司</v>
          </cell>
          <cell r="J74" t="str">
            <v>2025年</v>
          </cell>
          <cell r="K74">
            <v>3.23</v>
          </cell>
          <cell r="L74">
            <v>1.615</v>
          </cell>
          <cell r="M74">
            <v>1.615</v>
          </cell>
        </row>
        <row r="75">
          <cell r="D75" t="str">
            <v>2410191110024</v>
          </cell>
          <cell r="E75" t="str">
            <v>024</v>
          </cell>
          <cell r="F75" t="str">
            <v>三乡镇</v>
          </cell>
          <cell r="G75" t="str">
            <v>国家/省</v>
          </cell>
        </row>
        <row r="75">
          <cell r="I75" t="str">
            <v>广东惠利普智能科技股份有限公司</v>
          </cell>
          <cell r="J75" t="str">
            <v>2025年</v>
          </cell>
          <cell r="K75">
            <v>19.08</v>
          </cell>
          <cell r="L75">
            <v>9.54</v>
          </cell>
          <cell r="M75">
            <v>9.54</v>
          </cell>
        </row>
        <row r="76">
          <cell r="D76" t="str">
            <v>2410171010027</v>
          </cell>
          <cell r="E76" t="str">
            <v>027</v>
          </cell>
          <cell r="F76" t="str">
            <v>南头镇</v>
          </cell>
          <cell r="G76" t="str">
            <v>国家/省</v>
          </cell>
        </row>
        <row r="76">
          <cell r="I76" t="str">
            <v>广东惠利普智能科技股份有限公司</v>
          </cell>
          <cell r="J76" t="str">
            <v>2025年</v>
          </cell>
          <cell r="K76">
            <v>7.54</v>
          </cell>
          <cell r="L76">
            <v>3.77</v>
          </cell>
          <cell r="M76">
            <v>3.77</v>
          </cell>
        </row>
        <row r="77">
          <cell r="D77" t="str">
            <v>2410142010034</v>
          </cell>
          <cell r="E77" t="str">
            <v>034</v>
          </cell>
          <cell r="F77" t="str">
            <v>横栏镇</v>
          </cell>
          <cell r="G77" t="str">
            <v>国家/省</v>
          </cell>
          <cell r="H77" t="str">
            <v>二级</v>
          </cell>
          <cell r="I77" t="str">
            <v>中山市古镇灯饰文化传播有限公司</v>
          </cell>
          <cell r="J77" t="str">
            <v>2025年</v>
          </cell>
          <cell r="K77">
            <v>5.13</v>
          </cell>
          <cell r="L77">
            <v>2.565</v>
          </cell>
          <cell r="M77">
            <v>2.565</v>
          </cell>
        </row>
        <row r="77">
          <cell r="U77" t="str">
            <v>2025年第六批</v>
          </cell>
          <cell r="V77">
            <v>11.33</v>
          </cell>
          <cell r="W77">
            <v>4.019</v>
          </cell>
          <cell r="X77">
            <v>7.311</v>
          </cell>
        </row>
        <row r="78">
          <cell r="D78" t="str">
            <v>2410171000035</v>
          </cell>
          <cell r="E78" t="str">
            <v>035</v>
          </cell>
          <cell r="F78" t="str">
            <v>南头镇</v>
          </cell>
          <cell r="G78" t="str">
            <v>省级</v>
          </cell>
          <cell r="H78" t="str">
            <v>二级</v>
          </cell>
          <cell r="I78" t="str">
            <v>广东惠利普智能科技股份有限公司</v>
          </cell>
          <cell r="J78" t="str">
            <v>2025年</v>
          </cell>
          <cell r="K78">
            <v>13.27</v>
          </cell>
        </row>
        <row r="78">
          <cell r="M78">
            <v>13.27</v>
          </cell>
          <cell r="N78">
            <v>19.9</v>
          </cell>
          <cell r="O78">
            <v>0</v>
          </cell>
          <cell r="P78">
            <v>19.9</v>
          </cell>
        </row>
        <row r="78">
          <cell r="U78" t="str">
            <v>2026年第七批</v>
          </cell>
          <cell r="V78">
            <v>-19.9</v>
          </cell>
        </row>
        <row r="78">
          <cell r="X78">
            <v>-25.208</v>
          </cell>
          <cell r="Y78">
            <v>5.308</v>
          </cell>
        </row>
        <row r="79">
          <cell r="D79" t="str">
            <v>2410151010039</v>
          </cell>
          <cell r="E79" t="str">
            <v>039</v>
          </cell>
          <cell r="F79" t="str">
            <v>黄圃镇</v>
          </cell>
          <cell r="G79" t="str">
            <v>省</v>
          </cell>
          <cell r="H79" t="str">
            <v>二级</v>
          </cell>
          <cell r="I79" t="str">
            <v>中山市铧禧电子科技有限公司</v>
          </cell>
          <cell r="J79" t="str">
            <v>2025年</v>
          </cell>
          <cell r="K79">
            <v>8.05</v>
          </cell>
        </row>
        <row r="79">
          <cell r="M79">
            <v>8.05</v>
          </cell>
        </row>
        <row r="79">
          <cell r="U79" t="str">
            <v>2025年第二批</v>
          </cell>
          <cell r="V79">
            <v>12.08</v>
          </cell>
        </row>
        <row r="79">
          <cell r="X79">
            <v>4.028</v>
          </cell>
          <cell r="Y79">
            <v>8.052</v>
          </cell>
        </row>
        <row r="80">
          <cell r="D80" t="str">
            <v>2411031010045</v>
          </cell>
          <cell r="E80" t="str">
            <v>045</v>
          </cell>
          <cell r="F80" t="str">
            <v>石岐街道</v>
          </cell>
          <cell r="G80" t="str">
            <v>国家/省</v>
          </cell>
        </row>
        <row r="80">
          <cell r="I80" t="str">
            <v>中山市铧禧电子科技有限公司</v>
          </cell>
          <cell r="J80" t="str">
            <v>2025年</v>
          </cell>
          <cell r="K80">
            <v>10.88</v>
          </cell>
          <cell r="L80">
            <v>5.44</v>
          </cell>
          <cell r="M80">
            <v>5.44</v>
          </cell>
        </row>
        <row r="81">
          <cell r="D81" t="str">
            <v>2411142010047</v>
          </cell>
          <cell r="E81" t="str">
            <v>047</v>
          </cell>
          <cell r="F81" t="str">
            <v>横栏镇</v>
          </cell>
          <cell r="G81" t="str">
            <v>国家/省</v>
          </cell>
          <cell r="H81" t="str">
            <v>二级</v>
          </cell>
          <cell r="I81" t="str">
            <v>中山市古镇灯饰文化传播有限公司</v>
          </cell>
          <cell r="J81" t="str">
            <v>2025年</v>
          </cell>
          <cell r="K81">
            <v>5.52</v>
          </cell>
          <cell r="L81">
            <v>2.76</v>
          </cell>
          <cell r="M81">
            <v>2.76</v>
          </cell>
        </row>
        <row r="81">
          <cell r="U81" t="str">
            <v>2025年第六批</v>
          </cell>
          <cell r="V81">
            <v>8.28</v>
          </cell>
          <cell r="W81">
            <v>2.76</v>
          </cell>
          <cell r="X81">
            <v>5.52</v>
          </cell>
        </row>
        <row r="82">
          <cell r="D82" t="str">
            <v>2411051110052</v>
          </cell>
          <cell r="E82" t="str">
            <v>052</v>
          </cell>
          <cell r="F82" t="str">
            <v>西区街道</v>
          </cell>
          <cell r="G82" t="str">
            <v>国家/省</v>
          </cell>
        </row>
        <row r="82">
          <cell r="I82" t="str">
            <v>中山市铧禧电子科技有限公司</v>
          </cell>
          <cell r="J82" t="str">
            <v>2025年</v>
          </cell>
          <cell r="K82">
            <v>5.82</v>
          </cell>
          <cell r="L82">
            <v>2.91</v>
          </cell>
          <cell r="M82">
            <v>2.91</v>
          </cell>
          <cell r="N82">
            <v>8.73</v>
          </cell>
          <cell r="O82">
            <v>0</v>
          </cell>
          <cell r="P82">
            <v>8.73</v>
          </cell>
        </row>
        <row r="83">
          <cell r="D83" t="str">
            <v>2411181110056</v>
          </cell>
          <cell r="E83" t="str">
            <v>056</v>
          </cell>
          <cell r="F83" t="str">
            <v>三角镇</v>
          </cell>
          <cell r="G83" t="str">
            <v>国家/省</v>
          </cell>
          <cell r="H83" t="str">
            <v>二级</v>
          </cell>
          <cell r="I83" t="str">
            <v>中山市铧禧电子科技有限公司</v>
          </cell>
          <cell r="J83" t="str">
            <v>2025年</v>
          </cell>
          <cell r="K83">
            <v>10.4</v>
          </cell>
          <cell r="L83">
            <v>5.2</v>
          </cell>
          <cell r="M83">
            <v>5.2</v>
          </cell>
        </row>
        <row r="83">
          <cell r="U83" t="str">
            <v>2025年第六批</v>
          </cell>
          <cell r="V83">
            <v>15.13</v>
          </cell>
          <cell r="W83">
            <v>5.012</v>
          </cell>
          <cell r="X83">
            <v>10.118</v>
          </cell>
        </row>
        <row r="84">
          <cell r="D84" t="str">
            <v>2411132110062</v>
          </cell>
          <cell r="E84" t="str">
            <v>062</v>
          </cell>
          <cell r="F84" t="str">
            <v>古镇镇</v>
          </cell>
          <cell r="G84" t="str">
            <v>国家/省</v>
          </cell>
          <cell r="H84" t="str">
            <v>二级</v>
          </cell>
          <cell r="I84" t="str">
            <v>广东知业科技有限公司</v>
          </cell>
          <cell r="J84" t="str">
            <v>2025年</v>
          </cell>
          <cell r="K84">
            <v>5.66</v>
          </cell>
          <cell r="L84">
            <v>2.83</v>
          </cell>
          <cell r="M84">
            <v>2.83</v>
          </cell>
        </row>
        <row r="84">
          <cell r="U84" t="str">
            <v>2026年第三批</v>
          </cell>
          <cell r="V84">
            <v>8.49</v>
          </cell>
          <cell r="W84">
            <v>2.83</v>
          </cell>
          <cell r="X84">
            <v>5.66</v>
          </cell>
        </row>
        <row r="85">
          <cell r="D85" t="str">
            <v>2411171010068</v>
          </cell>
          <cell r="E85" t="str">
            <v>068</v>
          </cell>
          <cell r="F85" t="str">
            <v>南头镇</v>
          </cell>
          <cell r="G85" t="str">
            <v>国家/省</v>
          </cell>
          <cell r="H85" t="str">
            <v>二级</v>
          </cell>
          <cell r="I85" t="str">
            <v>中山市铧禧电子科技有限公司</v>
          </cell>
          <cell r="J85" t="str">
            <v>2025年</v>
          </cell>
          <cell r="K85">
            <v>12</v>
          </cell>
          <cell r="L85">
            <v>6</v>
          </cell>
          <cell r="M85">
            <v>6</v>
          </cell>
        </row>
        <row r="85">
          <cell r="U85" t="str">
            <v>2026年第三批</v>
          </cell>
          <cell r="V85">
            <v>18</v>
          </cell>
          <cell r="W85">
            <v>6</v>
          </cell>
          <cell r="X85">
            <v>12</v>
          </cell>
        </row>
        <row r="86">
          <cell r="D86" t="str">
            <v>2411082110069</v>
          </cell>
          <cell r="E86" t="str">
            <v>069</v>
          </cell>
          <cell r="F86" t="str">
            <v>板芙镇</v>
          </cell>
          <cell r="G86" t="str">
            <v>国家/省</v>
          </cell>
        </row>
        <row r="86">
          <cell r="I86" t="str">
            <v>广东知业科技有限公司</v>
          </cell>
          <cell r="J86" t="str">
            <v>2025年</v>
          </cell>
          <cell r="K86">
            <v>14.62</v>
          </cell>
          <cell r="L86">
            <v>7.31</v>
          </cell>
          <cell r="M86">
            <v>7.31</v>
          </cell>
          <cell r="N86">
            <v>21.93</v>
          </cell>
          <cell r="O86">
            <v>0</v>
          </cell>
          <cell r="P86">
            <v>21.93</v>
          </cell>
        </row>
        <row r="87">
          <cell r="D87" t="str">
            <v>2411041010071</v>
          </cell>
          <cell r="E87" t="str">
            <v>071</v>
          </cell>
          <cell r="F87" t="str">
            <v>东区街道</v>
          </cell>
          <cell r="G87" t="str">
            <v>国家/省</v>
          </cell>
          <cell r="H87" t="str">
            <v>二级</v>
          </cell>
          <cell r="I87" t="str">
            <v>广东惠利普智能科技股份有限公司</v>
          </cell>
          <cell r="J87" t="str">
            <v>2025年</v>
          </cell>
          <cell r="K87">
            <v>5.09</v>
          </cell>
          <cell r="L87">
            <v>2.545</v>
          </cell>
          <cell r="M87">
            <v>2.545</v>
          </cell>
          <cell r="N87">
            <v>7.63</v>
          </cell>
          <cell r="O87">
            <v>0</v>
          </cell>
          <cell r="P87">
            <v>7.63</v>
          </cell>
        </row>
        <row r="87">
          <cell r="U87" t="str">
            <v>2025年第七批</v>
          </cell>
          <cell r="V87">
            <v>1.03</v>
          </cell>
          <cell r="W87">
            <v>2.955</v>
          </cell>
          <cell r="X87">
            <v>-1.925</v>
          </cell>
          <cell r="Y87">
            <v>0</v>
          </cell>
        </row>
        <row r="88">
          <cell r="D88" t="str">
            <v>2411142010073</v>
          </cell>
          <cell r="E88" t="str">
            <v>073</v>
          </cell>
          <cell r="F88" t="str">
            <v>横栏镇</v>
          </cell>
          <cell r="G88" t="str">
            <v>国家/省</v>
          </cell>
        </row>
        <row r="88">
          <cell r="I88" t="str">
            <v>中山泽东照明有限公司</v>
          </cell>
          <cell r="J88" t="str">
            <v>2025年</v>
          </cell>
          <cell r="K88">
            <v>11.64</v>
          </cell>
          <cell r="L88">
            <v>5.82</v>
          </cell>
          <cell r="M88">
            <v>5.82</v>
          </cell>
        </row>
        <row r="89">
          <cell r="D89" t="str">
            <v>2411021110075</v>
          </cell>
          <cell r="E89" t="str">
            <v>075</v>
          </cell>
          <cell r="F89" t="str">
            <v>翠亨新区</v>
          </cell>
          <cell r="G89" t="str">
            <v>国家/省</v>
          </cell>
          <cell r="H89" t="str">
            <v>三级</v>
          </cell>
          <cell r="I89" t="str">
            <v>中山市铧禧电子科技有限公司</v>
          </cell>
          <cell r="J89" t="str">
            <v>2025年</v>
          </cell>
          <cell r="K89">
            <v>10.69</v>
          </cell>
          <cell r="L89">
            <v>5.345</v>
          </cell>
          <cell r="M89">
            <v>5.345</v>
          </cell>
          <cell r="N89">
            <v>16.03</v>
          </cell>
          <cell r="O89">
            <v>0</v>
          </cell>
          <cell r="P89">
            <v>16.03</v>
          </cell>
        </row>
        <row r="89">
          <cell r="U89" t="str">
            <v>2026年第四批</v>
          </cell>
          <cell r="V89">
            <v>14.33</v>
          </cell>
          <cell r="W89">
            <v>11.075</v>
          </cell>
          <cell r="X89">
            <v>3.25499999999999</v>
          </cell>
        </row>
        <row r="90">
          <cell r="D90" t="str">
            <v>2411181010082</v>
          </cell>
          <cell r="E90" t="str">
            <v>082</v>
          </cell>
          <cell r="F90" t="str">
            <v>三角镇</v>
          </cell>
          <cell r="G90" t="str">
            <v>国家/省</v>
          </cell>
          <cell r="H90" t="str">
            <v>三级</v>
          </cell>
          <cell r="I90" t="str">
            <v>中山市铧禧电子科技有限公司</v>
          </cell>
          <cell r="J90" t="str">
            <v>2025年</v>
          </cell>
          <cell r="K90">
            <v>23</v>
          </cell>
          <cell r="L90">
            <v>11.5</v>
          </cell>
          <cell r="M90">
            <v>11.5</v>
          </cell>
        </row>
        <row r="90">
          <cell r="U90" t="str">
            <v>2026年第六批</v>
          </cell>
          <cell r="V90">
            <v>34.52</v>
          </cell>
          <cell r="W90">
            <v>34.516</v>
          </cell>
          <cell r="X90">
            <v>0.00400000000000134</v>
          </cell>
          <cell r="Y90">
            <v>0</v>
          </cell>
        </row>
        <row r="91">
          <cell r="D91" t="str">
            <v>2411151110103</v>
          </cell>
          <cell r="E91" t="str">
            <v>103</v>
          </cell>
          <cell r="F91" t="str">
            <v>黄圃镇</v>
          </cell>
          <cell r="G91" t="str">
            <v>省</v>
          </cell>
          <cell r="H91" t="str">
            <v>二级</v>
          </cell>
          <cell r="I91" t="str">
            <v>中山黑湖网络科技有限公司</v>
          </cell>
          <cell r="J91" t="str">
            <v>2025年</v>
          </cell>
          <cell r="K91">
            <v>0.22</v>
          </cell>
        </row>
        <row r="91">
          <cell r="M91">
            <v>0.22</v>
          </cell>
        </row>
        <row r="91">
          <cell r="U91" t="str">
            <v>2025年第三批</v>
          </cell>
          <cell r="V91">
            <v>0.35</v>
          </cell>
        </row>
        <row r="91">
          <cell r="X91">
            <v>0.122</v>
          </cell>
          <cell r="Y91">
            <v>0.228</v>
          </cell>
        </row>
        <row r="92">
          <cell r="D92" t="str">
            <v>2412132010109</v>
          </cell>
          <cell r="E92" t="str">
            <v>109</v>
          </cell>
          <cell r="F92" t="str">
            <v>古镇镇</v>
          </cell>
          <cell r="G92" t="str">
            <v>省</v>
          </cell>
          <cell r="H92" t="str">
            <v>二级</v>
          </cell>
          <cell r="I92" t="str">
            <v>广东知业科技有限公司</v>
          </cell>
          <cell r="J92" t="str">
            <v>2025年</v>
          </cell>
          <cell r="K92">
            <v>1.41</v>
          </cell>
          <cell r="L92">
            <v>0.705</v>
          </cell>
          <cell r="M92">
            <v>0.705</v>
          </cell>
        </row>
        <row r="92">
          <cell r="U92" t="str">
            <v>2026年第六批</v>
          </cell>
          <cell r="V92">
            <v>9.1</v>
          </cell>
          <cell r="W92">
            <v>-0.705</v>
          </cell>
          <cell r="X92">
            <v>5.601</v>
          </cell>
          <cell r="Y92">
            <v>4.204</v>
          </cell>
        </row>
        <row r="93">
          <cell r="D93" t="str">
            <v>2412162110137</v>
          </cell>
          <cell r="E93" t="str">
            <v>137</v>
          </cell>
          <cell r="F93" t="str">
            <v>小榄镇</v>
          </cell>
          <cell r="G93" t="str">
            <v>省</v>
          </cell>
          <cell r="H93" t="str">
            <v>三级</v>
          </cell>
          <cell r="I93" t="str">
            <v>中山市古镇灯饰文化传播有限公司</v>
          </cell>
          <cell r="J93" t="str">
            <v>2025年</v>
          </cell>
          <cell r="K93">
            <v>20.6</v>
          </cell>
        </row>
        <row r="93">
          <cell r="M93">
            <v>20.6</v>
          </cell>
        </row>
        <row r="93">
          <cell r="U93" t="str">
            <v>2025年第六批</v>
          </cell>
          <cell r="V93">
            <v>27.43</v>
          </cell>
        </row>
        <row r="93">
          <cell r="X93">
            <v>8.218</v>
          </cell>
          <cell r="Y93">
            <v>19.212</v>
          </cell>
        </row>
        <row r="94">
          <cell r="D94" t="str">
            <v>2412101010139</v>
          </cell>
          <cell r="E94" t="str">
            <v>139</v>
          </cell>
          <cell r="F94" t="str">
            <v>东凤镇</v>
          </cell>
          <cell r="G94" t="str">
            <v>国家/省</v>
          </cell>
          <cell r="H94" t="str">
            <v>二级</v>
          </cell>
          <cell r="I94" t="str">
            <v>中山市铧禧电子科技有限公司</v>
          </cell>
          <cell r="J94" t="str">
            <v>2025年</v>
          </cell>
          <cell r="K94">
            <v>1.76</v>
          </cell>
          <cell r="L94">
            <v>0.88</v>
          </cell>
          <cell r="M94">
            <v>0.88</v>
          </cell>
        </row>
        <row r="94">
          <cell r="U94" t="str">
            <v>2025年第七批</v>
          </cell>
          <cell r="V94">
            <v>2.66</v>
          </cell>
          <cell r="W94">
            <v>0.888</v>
          </cell>
          <cell r="X94">
            <v>1.772</v>
          </cell>
          <cell r="Y94">
            <v>0</v>
          </cell>
        </row>
        <row r="95">
          <cell r="D95" t="str">
            <v>2412062010156</v>
          </cell>
          <cell r="E95" t="str">
            <v>156</v>
          </cell>
          <cell r="F95" t="str">
            <v>南区街道</v>
          </cell>
          <cell r="G95" t="str">
            <v>国家/省</v>
          </cell>
        </row>
        <row r="95">
          <cell r="I95" t="str">
            <v>广东知业科技有限公司</v>
          </cell>
          <cell r="J95" t="str">
            <v>2025年</v>
          </cell>
          <cell r="K95">
            <v>16.22</v>
          </cell>
          <cell r="L95">
            <v>8.11</v>
          </cell>
          <cell r="M95">
            <v>8.11</v>
          </cell>
          <cell r="N95">
            <v>24.33</v>
          </cell>
          <cell r="O95">
            <v>0</v>
          </cell>
          <cell r="P95">
            <v>24.33</v>
          </cell>
        </row>
        <row r="96">
          <cell r="D96" t="str">
            <v>2412191010169</v>
          </cell>
          <cell r="E96" t="str">
            <v>169</v>
          </cell>
          <cell r="F96" t="str">
            <v>三乡镇</v>
          </cell>
          <cell r="G96" t="str">
            <v>国家/省</v>
          </cell>
        </row>
        <row r="96">
          <cell r="I96" t="str">
            <v>中山市铧禧电子科技有限公司</v>
          </cell>
          <cell r="J96" t="str">
            <v>2025年</v>
          </cell>
          <cell r="K96">
            <v>12</v>
          </cell>
          <cell r="L96">
            <v>6</v>
          </cell>
          <cell r="M96">
            <v>6</v>
          </cell>
        </row>
        <row r="96">
          <cell r="Q96">
            <v>2025</v>
          </cell>
          <cell r="R96">
            <v>12</v>
          </cell>
          <cell r="S96">
            <v>6</v>
          </cell>
          <cell r="T96">
            <v>6</v>
          </cell>
        </row>
        <row r="97">
          <cell r="D97" t="str">
            <v>2412012110173</v>
          </cell>
          <cell r="E97" t="str">
            <v>173</v>
          </cell>
          <cell r="F97" t="str">
            <v>火炬开发区</v>
          </cell>
          <cell r="G97" t="str">
            <v>国家/省</v>
          </cell>
          <cell r="H97" t="str">
            <v>二级</v>
          </cell>
          <cell r="I97" t="str">
            <v>广东知业科技有限公司</v>
          </cell>
          <cell r="J97" t="str">
            <v>2025年</v>
          </cell>
          <cell r="K97">
            <v>11.94</v>
          </cell>
          <cell r="L97">
            <v>5.97</v>
          </cell>
          <cell r="M97">
            <v>5.97</v>
          </cell>
        </row>
        <row r="97">
          <cell r="U97" t="str">
            <v>2025年第五批</v>
          </cell>
          <cell r="V97">
            <v>17.92</v>
          </cell>
          <cell r="W97">
            <v>5.974</v>
          </cell>
          <cell r="X97">
            <v>11.946</v>
          </cell>
        </row>
        <row r="98">
          <cell r="D98" t="str">
            <v>2412151010176</v>
          </cell>
          <cell r="E98" t="str">
            <v>176</v>
          </cell>
          <cell r="F98" t="str">
            <v>黄圃镇</v>
          </cell>
          <cell r="G98" t="str">
            <v>省和国家级</v>
          </cell>
          <cell r="H98" t="str">
            <v>二级</v>
          </cell>
          <cell r="I98" t="str">
            <v>中山市铧禧电子科技有限公司</v>
          </cell>
          <cell r="J98" t="str">
            <v>2025年</v>
          </cell>
          <cell r="K98">
            <v>9.23</v>
          </cell>
          <cell r="L98">
            <v>4.615</v>
          </cell>
          <cell r="M98">
            <v>4.615</v>
          </cell>
        </row>
        <row r="98">
          <cell r="U98" t="str">
            <v>2026年第七批</v>
          </cell>
          <cell r="V98">
            <v>7.06</v>
          </cell>
          <cell r="W98">
            <v>8.417</v>
          </cell>
          <cell r="X98">
            <v>-1.357</v>
          </cell>
        </row>
        <row r="99">
          <cell r="D99" t="str">
            <v>2412162010184</v>
          </cell>
          <cell r="E99" t="str">
            <v>184</v>
          </cell>
          <cell r="F99" t="str">
            <v>小榄镇</v>
          </cell>
          <cell r="G99" t="str">
            <v>国家/省</v>
          </cell>
          <cell r="H99" t="str">
            <v>二级</v>
          </cell>
          <cell r="I99" t="str">
            <v>中山市古镇灯饰文化传播有限公司</v>
          </cell>
          <cell r="J99" t="str">
            <v>2025年</v>
          </cell>
          <cell r="K99">
            <v>12</v>
          </cell>
          <cell r="L99">
            <v>6</v>
          </cell>
          <cell r="M99">
            <v>6</v>
          </cell>
        </row>
        <row r="99">
          <cell r="U99" t="str">
            <v>2026年第一批</v>
          </cell>
          <cell r="V99">
            <v>18</v>
          </cell>
          <cell r="W99">
            <v>6</v>
          </cell>
          <cell r="X99">
            <v>12</v>
          </cell>
        </row>
        <row r="100">
          <cell r="D100" t="str">
            <v>2412171010187</v>
          </cell>
          <cell r="E100" t="str">
            <v>187</v>
          </cell>
          <cell r="F100" t="str">
            <v>南头镇</v>
          </cell>
          <cell r="G100" t="str">
            <v>国家/省</v>
          </cell>
          <cell r="H100" t="str">
            <v>二级</v>
          </cell>
          <cell r="I100" t="str">
            <v>中山市铧禧电子科技有限公司</v>
          </cell>
          <cell r="J100" t="str">
            <v>2025年</v>
          </cell>
          <cell r="K100">
            <v>11.77</v>
          </cell>
          <cell r="L100">
            <v>5.885</v>
          </cell>
          <cell r="M100">
            <v>5.885</v>
          </cell>
        </row>
        <row r="100">
          <cell r="U100" t="str">
            <v>2025年第三批</v>
          </cell>
          <cell r="V100">
            <v>17.67</v>
          </cell>
          <cell r="W100">
            <v>5.891</v>
          </cell>
          <cell r="X100">
            <v>11.779</v>
          </cell>
        </row>
        <row r="101">
          <cell r="D101" t="str">
            <v>2412022010193</v>
          </cell>
          <cell r="E101" t="str">
            <v>193</v>
          </cell>
          <cell r="F101" t="str">
            <v>翠亨新区</v>
          </cell>
          <cell r="G101" t="str">
            <v>国家/省</v>
          </cell>
          <cell r="H101" t="str">
            <v>二级</v>
          </cell>
          <cell r="I101" t="str">
            <v>广东知业科技有限公司</v>
          </cell>
          <cell r="J101" t="str">
            <v>2025年</v>
          </cell>
          <cell r="K101">
            <v>9.61</v>
          </cell>
          <cell r="L101">
            <v>4.805</v>
          </cell>
          <cell r="M101">
            <v>4.805</v>
          </cell>
        </row>
        <row r="101">
          <cell r="U101" t="str">
            <v>2026年第四批</v>
          </cell>
          <cell r="V101">
            <v>20.39</v>
          </cell>
          <cell r="W101">
            <v>7.195</v>
          </cell>
          <cell r="X101">
            <v>13.195</v>
          </cell>
        </row>
        <row r="102">
          <cell r="D102" t="str">
            <v>2412142110210</v>
          </cell>
          <cell r="E102" t="str">
            <v>210</v>
          </cell>
          <cell r="F102" t="str">
            <v>横栏镇</v>
          </cell>
          <cell r="G102" t="str">
            <v>国家/省</v>
          </cell>
          <cell r="H102" t="str">
            <v>二级</v>
          </cell>
          <cell r="I102" t="str">
            <v>中山泽东照明有限公司</v>
          </cell>
          <cell r="J102" t="str">
            <v>2025年</v>
          </cell>
          <cell r="K102">
            <v>11.76</v>
          </cell>
          <cell r="L102">
            <v>5.88</v>
          </cell>
          <cell r="M102">
            <v>5.88</v>
          </cell>
        </row>
        <row r="102">
          <cell r="U102" t="str">
            <v>2026年第四批</v>
          </cell>
          <cell r="V102">
            <v>17.64</v>
          </cell>
          <cell r="W102">
            <v>5.88</v>
          </cell>
          <cell r="X102">
            <v>11.76</v>
          </cell>
        </row>
        <row r="103">
          <cell r="D103" t="str">
            <v>2412101010214</v>
          </cell>
          <cell r="E103" t="str">
            <v>214</v>
          </cell>
          <cell r="F103" t="str">
            <v>东凤镇</v>
          </cell>
          <cell r="G103" t="str">
            <v>国家/省</v>
          </cell>
          <cell r="H103" t="str">
            <v>三级</v>
          </cell>
          <cell r="I103" t="str">
            <v>中山市铧禧电子科技有限公司</v>
          </cell>
          <cell r="J103" t="str">
            <v>2025年</v>
          </cell>
          <cell r="K103">
            <v>4.52</v>
          </cell>
          <cell r="L103">
            <v>2.26</v>
          </cell>
          <cell r="M103">
            <v>2.26</v>
          </cell>
        </row>
        <row r="103">
          <cell r="U103" t="str">
            <v>2026年第四批</v>
          </cell>
          <cell r="V103">
            <v>54.29</v>
          </cell>
          <cell r="W103">
            <v>21.264</v>
          </cell>
          <cell r="X103">
            <v>33.026</v>
          </cell>
        </row>
        <row r="104">
          <cell r="D104" t="str">
            <v>2412051010216</v>
          </cell>
          <cell r="E104" t="str">
            <v>216</v>
          </cell>
          <cell r="F104" t="str">
            <v>西区街道</v>
          </cell>
          <cell r="G104" t="str">
            <v>国家/省</v>
          </cell>
          <cell r="H104" t="str">
            <v>三级</v>
          </cell>
          <cell r="I104" t="str">
            <v>广东伊莱特科技股份有限公司</v>
          </cell>
          <cell r="J104" t="str">
            <v>2025年</v>
          </cell>
          <cell r="K104">
            <v>20.22</v>
          </cell>
          <cell r="L104">
            <v>10.11</v>
          </cell>
          <cell r="M104">
            <v>10.11</v>
          </cell>
          <cell r="N104">
            <v>30.33</v>
          </cell>
          <cell r="O104">
            <v>0</v>
          </cell>
          <cell r="P104">
            <v>30.33</v>
          </cell>
        </row>
        <row r="104">
          <cell r="U104" t="str">
            <v>2026年第四批</v>
          </cell>
          <cell r="V104">
            <v>0.0200000000000031</v>
          </cell>
          <cell r="W104">
            <v>10.118</v>
          </cell>
          <cell r="X104">
            <v>-10.098</v>
          </cell>
        </row>
        <row r="105">
          <cell r="D105" t="str">
            <v>2412161110220</v>
          </cell>
          <cell r="E105" t="str">
            <v>220</v>
          </cell>
          <cell r="F105" t="str">
            <v>小榄镇</v>
          </cell>
          <cell r="G105" t="str">
            <v>国家/省</v>
          </cell>
          <cell r="H105" t="str">
            <v>二级</v>
          </cell>
          <cell r="I105" t="str">
            <v>中山市铧禧电子科技有限公司</v>
          </cell>
          <cell r="J105" t="str">
            <v>2025年</v>
          </cell>
          <cell r="K105">
            <v>11.54</v>
          </cell>
          <cell r="L105">
            <v>5.77</v>
          </cell>
          <cell r="M105">
            <v>5.77</v>
          </cell>
        </row>
        <row r="105">
          <cell r="Q105" t="str">
            <v>2025年第五批完工</v>
          </cell>
          <cell r="R105">
            <v>11.54</v>
          </cell>
          <cell r="S105">
            <v>5.77</v>
          </cell>
          <cell r="T105">
            <v>5.77</v>
          </cell>
        </row>
        <row r="106">
          <cell r="D106" t="str">
            <v>2412171010224</v>
          </cell>
          <cell r="E106" t="str">
            <v>224</v>
          </cell>
          <cell r="F106" t="str">
            <v>南头镇</v>
          </cell>
          <cell r="G106" t="str">
            <v>国家/省</v>
          </cell>
          <cell r="H106" t="str">
            <v>二级</v>
          </cell>
          <cell r="I106" t="str">
            <v>中山市铧禧电子科技有限公司</v>
          </cell>
          <cell r="J106" t="str">
            <v>2025年</v>
          </cell>
          <cell r="K106">
            <v>4.95</v>
          </cell>
          <cell r="L106">
            <v>2.475</v>
          </cell>
          <cell r="M106">
            <v>2.475</v>
          </cell>
        </row>
        <row r="106">
          <cell r="U106" t="str">
            <v>2026年第五批</v>
          </cell>
          <cell r="V106">
            <v>8.23</v>
          </cell>
          <cell r="W106">
            <v>2.797</v>
          </cell>
          <cell r="X106">
            <v>5.433</v>
          </cell>
        </row>
        <row r="107">
          <cell r="D107" t="str">
            <v>2412021110231</v>
          </cell>
          <cell r="E107" t="str">
            <v>231</v>
          </cell>
          <cell r="F107" t="str">
            <v>翠亨新区</v>
          </cell>
          <cell r="G107" t="str">
            <v>省</v>
          </cell>
          <cell r="H107" t="str">
            <v>二级</v>
          </cell>
          <cell r="I107" t="str">
            <v>中山市铧禧电子科技有限公司</v>
          </cell>
          <cell r="J107" t="str">
            <v>2025年</v>
          </cell>
          <cell r="K107">
            <v>11.07</v>
          </cell>
        </row>
        <row r="107">
          <cell r="M107">
            <v>11.07</v>
          </cell>
        </row>
        <row r="107">
          <cell r="U107" t="str">
            <v>2025年第六批</v>
          </cell>
          <cell r="V107">
            <v>16.62</v>
          </cell>
        </row>
        <row r="107">
          <cell r="X107">
            <v>5.544</v>
          </cell>
          <cell r="Y107">
            <v>11.076</v>
          </cell>
        </row>
        <row r="108">
          <cell r="D108" t="str">
            <v>2412142010234</v>
          </cell>
          <cell r="E108" t="str">
            <v>234</v>
          </cell>
          <cell r="F108" t="str">
            <v>横栏镇</v>
          </cell>
          <cell r="G108" t="str">
            <v>国家/省</v>
          </cell>
          <cell r="H108" t="str">
            <v>二级</v>
          </cell>
          <cell r="I108" t="str">
            <v>中山市古镇灯饰文化传播有限公司</v>
          </cell>
          <cell r="J108" t="str">
            <v>2025年</v>
          </cell>
          <cell r="K108">
            <v>9.33</v>
          </cell>
          <cell r="L108">
            <v>4.665</v>
          </cell>
          <cell r="M108">
            <v>4.665</v>
          </cell>
        </row>
        <row r="108">
          <cell r="U108" t="str">
            <v>2025年第七批</v>
          </cell>
          <cell r="V108">
            <v>14.01</v>
          </cell>
          <cell r="W108">
            <v>4.671</v>
          </cell>
          <cell r="X108">
            <v>9.339</v>
          </cell>
          <cell r="Y108">
            <v>0</v>
          </cell>
        </row>
        <row r="109">
          <cell r="D109" t="str">
            <v>2412142010238</v>
          </cell>
          <cell r="E109" t="str">
            <v>238</v>
          </cell>
          <cell r="F109" t="str">
            <v>横栏镇</v>
          </cell>
          <cell r="G109" t="str">
            <v>国家/省</v>
          </cell>
          <cell r="H109" t="str">
            <v>二级</v>
          </cell>
          <cell r="I109" t="str">
            <v>中山泽东照明有限公司</v>
          </cell>
          <cell r="J109" t="str">
            <v>2025年</v>
          </cell>
          <cell r="K109">
            <v>9.26</v>
          </cell>
          <cell r="L109">
            <v>4.63</v>
          </cell>
          <cell r="M109">
            <v>4.63</v>
          </cell>
        </row>
        <row r="109">
          <cell r="U109" t="str">
            <v>2026年第四批</v>
          </cell>
          <cell r="V109">
            <v>4.29</v>
          </cell>
          <cell r="W109">
            <v>0.79</v>
          </cell>
          <cell r="X109">
            <v>3.5</v>
          </cell>
        </row>
        <row r="110">
          <cell r="D110" t="str">
            <v>2412151110240</v>
          </cell>
          <cell r="E110" t="str">
            <v>240</v>
          </cell>
          <cell r="F110" t="str">
            <v>黄圃镇</v>
          </cell>
          <cell r="G110" t="str">
            <v>省</v>
          </cell>
          <cell r="H110" t="str">
            <v>二级</v>
          </cell>
          <cell r="I110" t="str">
            <v>中山市铧禧电子科技有限公司</v>
          </cell>
          <cell r="J110" t="str">
            <v>2025年</v>
          </cell>
          <cell r="K110">
            <v>3.71</v>
          </cell>
        </row>
        <row r="110">
          <cell r="M110">
            <v>3.71</v>
          </cell>
        </row>
        <row r="110">
          <cell r="U110" t="str">
            <v>2025年第五批</v>
          </cell>
          <cell r="V110">
            <v>12.56</v>
          </cell>
        </row>
        <row r="110">
          <cell r="X110">
            <v>6.052</v>
          </cell>
          <cell r="Y110">
            <v>6.508</v>
          </cell>
        </row>
        <row r="111">
          <cell r="D111" t="str">
            <v>2412142010250</v>
          </cell>
          <cell r="E111" t="str">
            <v>250</v>
          </cell>
          <cell r="F111" t="str">
            <v>横栏镇</v>
          </cell>
          <cell r="G111" t="str">
            <v>国家/省</v>
          </cell>
          <cell r="H111" t="str">
            <v>二级</v>
          </cell>
          <cell r="I111" t="str">
            <v>广东知业科技有限公司</v>
          </cell>
          <cell r="J111" t="str">
            <v>2025年</v>
          </cell>
          <cell r="K111">
            <v>8.58</v>
          </cell>
          <cell r="L111">
            <v>4.29</v>
          </cell>
          <cell r="M111">
            <v>4.29</v>
          </cell>
          <cell r="N111">
            <v>12.87</v>
          </cell>
          <cell r="O111">
            <v>0</v>
          </cell>
          <cell r="P111">
            <v>12.87</v>
          </cell>
        </row>
        <row r="111">
          <cell r="U111" t="str">
            <v>2026年第四批</v>
          </cell>
          <cell r="V111">
            <v>0.0100000000000016</v>
          </cell>
          <cell r="W111">
            <v>4.294</v>
          </cell>
          <cell r="X111">
            <v>-4.284</v>
          </cell>
        </row>
        <row r="112">
          <cell r="D112" t="str">
            <v>2412021110252</v>
          </cell>
          <cell r="E112" t="str">
            <v>252</v>
          </cell>
          <cell r="F112" t="str">
            <v>翠亨新区</v>
          </cell>
          <cell r="G112" t="str">
            <v>国家/省</v>
          </cell>
          <cell r="H112" t="str">
            <v>二级</v>
          </cell>
          <cell r="I112" t="str">
            <v>中山市铧禧电子科技有限公司</v>
          </cell>
          <cell r="J112" t="str">
            <v>2025年</v>
          </cell>
          <cell r="K112">
            <v>5.66</v>
          </cell>
          <cell r="L112">
            <v>2.83</v>
          </cell>
          <cell r="M112">
            <v>2.83</v>
          </cell>
          <cell r="N112">
            <v>8.49</v>
          </cell>
          <cell r="O112">
            <v>0</v>
          </cell>
          <cell r="P112">
            <v>8.49</v>
          </cell>
        </row>
        <row r="112">
          <cell r="U112" t="str">
            <v>2025年第七批</v>
          </cell>
          <cell r="V112">
            <v>0</v>
          </cell>
          <cell r="W112">
            <v>2.83</v>
          </cell>
          <cell r="X112">
            <v>-2.83</v>
          </cell>
          <cell r="Y112">
            <v>0</v>
          </cell>
        </row>
        <row r="113">
          <cell r="D113" t="str">
            <v>2412151110253</v>
          </cell>
          <cell r="E113" t="str">
            <v>253</v>
          </cell>
          <cell r="F113" t="str">
            <v>黄圃镇</v>
          </cell>
          <cell r="G113" t="str">
            <v>国家/省</v>
          </cell>
          <cell r="H113" t="str">
            <v>二级</v>
          </cell>
          <cell r="I113" t="str">
            <v>广东伊莱特科技股份有限公司</v>
          </cell>
          <cell r="J113" t="str">
            <v>2025年</v>
          </cell>
          <cell r="K113">
            <v>5.66</v>
          </cell>
          <cell r="L113">
            <v>2.83</v>
          </cell>
          <cell r="M113">
            <v>2.83</v>
          </cell>
        </row>
        <row r="113">
          <cell r="U113" t="str">
            <v>2026年第四批</v>
          </cell>
          <cell r="V113">
            <v>8.49</v>
          </cell>
          <cell r="W113">
            <v>2.83</v>
          </cell>
          <cell r="X113">
            <v>5.66</v>
          </cell>
        </row>
        <row r="114">
          <cell r="D114" t="str">
            <v>2412191110254</v>
          </cell>
          <cell r="E114" t="str">
            <v>254</v>
          </cell>
          <cell r="F114" t="str">
            <v>三乡镇</v>
          </cell>
          <cell r="G114" t="str">
            <v>国家/省</v>
          </cell>
          <cell r="H114" t="str">
            <v>二级</v>
          </cell>
          <cell r="I114" t="str">
            <v>中山黑湖网络科技有限公司</v>
          </cell>
          <cell r="J114" t="str">
            <v>2025年</v>
          </cell>
          <cell r="K114">
            <v>0.33</v>
          </cell>
          <cell r="L114">
            <v>0.165</v>
          </cell>
          <cell r="M114">
            <v>0.165</v>
          </cell>
        </row>
        <row r="114">
          <cell r="U114" t="str">
            <v>2025年第三批</v>
          </cell>
          <cell r="V114">
            <v>0.55</v>
          </cell>
          <cell r="W114">
            <v>0.187</v>
          </cell>
          <cell r="X114">
            <v>0.363</v>
          </cell>
        </row>
        <row r="115">
          <cell r="D115" t="str">
            <v>2412171010256</v>
          </cell>
          <cell r="E115" t="str">
            <v>256</v>
          </cell>
          <cell r="F115" t="str">
            <v>南头镇</v>
          </cell>
          <cell r="G115" t="str">
            <v>省级</v>
          </cell>
          <cell r="H115" t="str">
            <v>二级</v>
          </cell>
          <cell r="I115" t="str">
            <v>中山市铧禧电子科技有限公司</v>
          </cell>
          <cell r="J115" t="str">
            <v>2025年</v>
          </cell>
          <cell r="K115">
            <v>7.07</v>
          </cell>
        </row>
        <row r="115">
          <cell r="M115">
            <v>7.07</v>
          </cell>
        </row>
        <row r="115">
          <cell r="U115" t="str">
            <v>2026年第七批</v>
          </cell>
          <cell r="V115">
            <v>17.85</v>
          </cell>
        </row>
        <row r="115">
          <cell r="X115">
            <v>7.882</v>
          </cell>
          <cell r="Y115">
            <v>9.968</v>
          </cell>
        </row>
        <row r="116">
          <cell r="D116" t="str">
            <v>2412222010261</v>
          </cell>
          <cell r="E116" t="str">
            <v>261</v>
          </cell>
          <cell r="F116" t="str">
            <v>坦洲镇</v>
          </cell>
          <cell r="G116" t="str">
            <v>国家/省</v>
          </cell>
          <cell r="H116" t="str">
            <v>二级</v>
          </cell>
          <cell r="I116" t="str">
            <v>广东盘古信息科技股份有限公司</v>
          </cell>
          <cell r="J116" t="str">
            <v>2025年</v>
          </cell>
          <cell r="K116">
            <v>7.61</v>
          </cell>
          <cell r="L116">
            <v>3.805</v>
          </cell>
          <cell r="M116">
            <v>3.805</v>
          </cell>
        </row>
        <row r="116">
          <cell r="U116" t="str">
            <v>2025年第六批</v>
          </cell>
          <cell r="V116">
            <v>11.41</v>
          </cell>
          <cell r="W116">
            <v>3.803</v>
          </cell>
          <cell r="X116">
            <v>7.607</v>
          </cell>
        </row>
        <row r="117">
          <cell r="D117" t="str">
            <v>2412151100265</v>
          </cell>
          <cell r="E117" t="str">
            <v>265</v>
          </cell>
          <cell r="F117" t="str">
            <v>黄圃镇</v>
          </cell>
          <cell r="G117" t="str">
            <v>国家/省</v>
          </cell>
          <cell r="H117" t="str">
            <v>二级</v>
          </cell>
          <cell r="I117" t="str">
            <v>广东知业科技有限公司</v>
          </cell>
          <cell r="J117" t="str">
            <v>2025年</v>
          </cell>
          <cell r="K117">
            <v>2.97</v>
          </cell>
          <cell r="L117">
            <v>1.485</v>
          </cell>
          <cell r="M117">
            <v>1.485</v>
          </cell>
        </row>
        <row r="117">
          <cell r="U117" t="str">
            <v>2026年第一批</v>
          </cell>
          <cell r="V117">
            <v>4.46</v>
          </cell>
          <cell r="W117">
            <v>1.487</v>
          </cell>
          <cell r="X117">
            <v>2.973</v>
          </cell>
        </row>
        <row r="118">
          <cell r="D118" t="str">
            <v>2412162010268</v>
          </cell>
          <cell r="E118" t="str">
            <v>268</v>
          </cell>
          <cell r="F118" t="str">
            <v>小榄镇</v>
          </cell>
          <cell r="G118" t="str">
            <v>国家/省</v>
          </cell>
          <cell r="H118" t="str">
            <v>二级</v>
          </cell>
          <cell r="I118" t="str">
            <v>中山市古镇灯饰文化传播有限公司</v>
          </cell>
          <cell r="J118" t="str">
            <v>2025年</v>
          </cell>
          <cell r="K118">
            <v>5.66</v>
          </cell>
          <cell r="L118">
            <v>2.83</v>
          </cell>
          <cell r="M118">
            <v>2.83</v>
          </cell>
        </row>
        <row r="118">
          <cell r="U118" t="str">
            <v>2026年第三批</v>
          </cell>
          <cell r="V118">
            <v>8.49</v>
          </cell>
          <cell r="W118">
            <v>2.83</v>
          </cell>
          <cell r="X118">
            <v>5.66</v>
          </cell>
        </row>
        <row r="119">
          <cell r="D119" t="str">
            <v>2412191110269</v>
          </cell>
          <cell r="E119" t="str">
            <v>269</v>
          </cell>
          <cell r="F119" t="str">
            <v>三乡镇</v>
          </cell>
          <cell r="G119" t="str">
            <v>省和国家级</v>
          </cell>
          <cell r="H119" t="str">
            <v>三级</v>
          </cell>
          <cell r="I119" t="str">
            <v>广东惠利普智能科技股份有限公司</v>
          </cell>
          <cell r="J119" t="str">
            <v>2025年</v>
          </cell>
          <cell r="K119">
            <v>3.49</v>
          </cell>
          <cell r="L119">
            <v>1.745</v>
          </cell>
          <cell r="M119">
            <v>1.745</v>
          </cell>
        </row>
        <row r="119">
          <cell r="U119" t="str">
            <v>2026年第七批</v>
          </cell>
          <cell r="V119">
            <v>3.19</v>
          </cell>
          <cell r="W119">
            <v>3.599</v>
          </cell>
          <cell r="X119">
            <v>-0.409</v>
          </cell>
        </row>
        <row r="120">
          <cell r="D120" t="str">
            <v>2412062110279</v>
          </cell>
          <cell r="E120" t="str">
            <v>279</v>
          </cell>
          <cell r="F120" t="str">
            <v>南区街道</v>
          </cell>
          <cell r="G120" t="str">
            <v>国家/省</v>
          </cell>
        </row>
        <row r="120">
          <cell r="I120" t="str">
            <v>广东知业科技有限公司</v>
          </cell>
          <cell r="J120" t="str">
            <v>2025年</v>
          </cell>
          <cell r="K120">
            <v>16.22</v>
          </cell>
          <cell r="L120">
            <v>8.11</v>
          </cell>
          <cell r="M120">
            <v>8.11</v>
          </cell>
          <cell r="N120">
            <v>24.33</v>
          </cell>
          <cell r="O120">
            <v>0</v>
          </cell>
          <cell r="P120">
            <v>24.33</v>
          </cell>
        </row>
        <row r="121">
          <cell r="D121" t="str">
            <v>2412142110280</v>
          </cell>
          <cell r="E121" t="str">
            <v>280</v>
          </cell>
          <cell r="F121" t="str">
            <v>横栏镇</v>
          </cell>
          <cell r="G121" t="str">
            <v>国家/省</v>
          </cell>
          <cell r="H121" t="str">
            <v>二级</v>
          </cell>
          <cell r="I121" t="str">
            <v>中山市古镇灯饰文化传播有限公司</v>
          </cell>
          <cell r="J121" t="str">
            <v>2025年</v>
          </cell>
          <cell r="K121">
            <v>7.82</v>
          </cell>
          <cell r="L121">
            <v>3.91</v>
          </cell>
          <cell r="M121">
            <v>3.91</v>
          </cell>
        </row>
        <row r="121">
          <cell r="U121" t="str">
            <v>2025年第六批</v>
          </cell>
          <cell r="V121">
            <v>11.74</v>
          </cell>
          <cell r="W121">
            <v>3.914</v>
          </cell>
          <cell r="X121">
            <v>7.826</v>
          </cell>
        </row>
        <row r="122">
          <cell r="D122" t="str">
            <v>2412012110282</v>
          </cell>
          <cell r="E122" t="str">
            <v>282</v>
          </cell>
          <cell r="F122" t="str">
            <v>火炬开发区</v>
          </cell>
          <cell r="G122" t="str">
            <v>省</v>
          </cell>
        </row>
        <row r="122">
          <cell r="I122" t="str">
            <v>广东知业科技有限公司</v>
          </cell>
          <cell r="J122" t="str">
            <v>2025年</v>
          </cell>
          <cell r="K122">
            <v>9.4</v>
          </cell>
        </row>
        <row r="122">
          <cell r="M122">
            <v>9.4</v>
          </cell>
          <cell r="N122">
            <v>14.1</v>
          </cell>
          <cell r="O122">
            <v>0</v>
          </cell>
          <cell r="P122">
            <v>14.1</v>
          </cell>
        </row>
        <row r="123">
          <cell r="D123" t="str">
            <v>2501101110296</v>
          </cell>
          <cell r="E123" t="str">
            <v>296</v>
          </cell>
          <cell r="F123" t="str">
            <v>东凤镇</v>
          </cell>
          <cell r="G123" t="str">
            <v>省</v>
          </cell>
          <cell r="H123" t="str">
            <v>二级</v>
          </cell>
          <cell r="I123" t="str">
            <v>中山市铧禧电子科技有限公司</v>
          </cell>
          <cell r="J123" t="str">
            <v>2025年</v>
          </cell>
          <cell r="K123">
            <v>14.48</v>
          </cell>
        </row>
        <row r="123">
          <cell r="M123">
            <v>14.48</v>
          </cell>
        </row>
        <row r="123">
          <cell r="U123" t="str">
            <v>2026年第五批</v>
          </cell>
          <cell r="V123">
            <v>19.53</v>
          </cell>
        </row>
        <row r="123">
          <cell r="X123">
            <v>5.92600000000001</v>
          </cell>
          <cell r="Y123">
            <v>13.604</v>
          </cell>
        </row>
        <row r="124">
          <cell r="D124" t="str">
            <v>2501021110300</v>
          </cell>
          <cell r="E124" t="str">
            <v>300</v>
          </cell>
          <cell r="F124" t="str">
            <v>翠亨新区</v>
          </cell>
          <cell r="G124" t="str">
            <v>国家/省</v>
          </cell>
        </row>
        <row r="124">
          <cell r="I124" t="str">
            <v>广东惠利普智能科技股份有限公司</v>
          </cell>
          <cell r="J124" t="str">
            <v>2025年</v>
          </cell>
          <cell r="K124">
            <v>3.76</v>
          </cell>
          <cell r="L124">
            <v>1.88</v>
          </cell>
          <cell r="M124">
            <v>1.88</v>
          </cell>
          <cell r="N124">
            <v>5.64</v>
          </cell>
          <cell r="O124">
            <v>0</v>
          </cell>
          <cell r="P124">
            <v>5.64</v>
          </cell>
        </row>
        <row r="125">
          <cell r="D125" t="str">
            <v>2502101010303</v>
          </cell>
          <cell r="E125" t="str">
            <v>303</v>
          </cell>
          <cell r="F125" t="str">
            <v>东凤镇</v>
          </cell>
          <cell r="G125" t="str">
            <v>国家/省</v>
          </cell>
          <cell r="H125" t="str">
            <v>二级</v>
          </cell>
          <cell r="I125" t="str">
            <v>中山市铧禧电子科技有限公司</v>
          </cell>
          <cell r="J125" t="str">
            <v>2025年</v>
          </cell>
          <cell r="K125">
            <v>10.93</v>
          </cell>
          <cell r="L125">
            <v>5.465</v>
          </cell>
          <cell r="M125">
            <v>5.465</v>
          </cell>
        </row>
        <row r="125">
          <cell r="U125" t="str">
            <v>2026年第一批</v>
          </cell>
          <cell r="V125">
            <v>14.47</v>
          </cell>
          <cell r="W125">
            <v>4.695</v>
          </cell>
          <cell r="X125">
            <v>9.775</v>
          </cell>
        </row>
        <row r="126">
          <cell r="D126" t="str">
            <v>2502161110307</v>
          </cell>
          <cell r="E126" t="str">
            <v>307</v>
          </cell>
          <cell r="F126" t="str">
            <v>小榄镇</v>
          </cell>
          <cell r="G126" t="str">
            <v>国家/省</v>
          </cell>
          <cell r="H126" t="str">
            <v>二级</v>
          </cell>
          <cell r="I126" t="str">
            <v>中山市铧禧电子科技有限公司</v>
          </cell>
          <cell r="J126" t="str">
            <v>2025年</v>
          </cell>
          <cell r="K126">
            <v>12</v>
          </cell>
          <cell r="L126">
            <v>6</v>
          </cell>
          <cell r="M126">
            <v>6</v>
          </cell>
        </row>
        <row r="126">
          <cell r="U126" t="str">
            <v>2026年第一批</v>
          </cell>
          <cell r="V126">
            <v>18</v>
          </cell>
          <cell r="W126">
            <v>6</v>
          </cell>
          <cell r="X126">
            <v>12</v>
          </cell>
        </row>
        <row r="127">
          <cell r="D127" t="str">
            <v>2502161110313</v>
          </cell>
          <cell r="E127" t="str">
            <v>313</v>
          </cell>
          <cell r="F127" t="str">
            <v>小榄镇</v>
          </cell>
          <cell r="G127" t="str">
            <v>国家/省</v>
          </cell>
        </row>
        <row r="127">
          <cell r="I127" t="str">
            <v>中山市铧禧电子科技有限公司</v>
          </cell>
          <cell r="J127" t="str">
            <v>2025年</v>
          </cell>
          <cell r="K127">
            <v>9.66</v>
          </cell>
          <cell r="L127">
            <v>4.83</v>
          </cell>
          <cell r="M127">
            <v>4.83</v>
          </cell>
        </row>
        <row r="128">
          <cell r="D128" t="str">
            <v>2502132010316</v>
          </cell>
          <cell r="E128" t="str">
            <v>316</v>
          </cell>
          <cell r="F128" t="str">
            <v>古镇镇</v>
          </cell>
          <cell r="G128" t="str">
            <v>国家/省</v>
          </cell>
          <cell r="H128" t="str">
            <v>二级</v>
          </cell>
          <cell r="I128" t="str">
            <v>中山市古镇灯饰文化传播有限公司</v>
          </cell>
          <cell r="J128" t="str">
            <v>2025年</v>
          </cell>
          <cell r="K128">
            <v>3.12</v>
          </cell>
          <cell r="L128">
            <v>1.56</v>
          </cell>
          <cell r="M128">
            <v>1.56</v>
          </cell>
        </row>
        <row r="128">
          <cell r="U128" t="str">
            <v>2025年第七批</v>
          </cell>
          <cell r="V128">
            <v>4.7</v>
          </cell>
          <cell r="W128">
            <v>1.568</v>
          </cell>
          <cell r="X128">
            <v>3.132</v>
          </cell>
          <cell r="Y128">
            <v>0</v>
          </cell>
        </row>
        <row r="129">
          <cell r="D129" t="str">
            <v>2502142010317</v>
          </cell>
          <cell r="E129" t="str">
            <v>317</v>
          </cell>
          <cell r="F129" t="str">
            <v>横栏镇</v>
          </cell>
          <cell r="G129" t="str">
            <v>国家/省</v>
          </cell>
        </row>
        <row r="129">
          <cell r="I129" t="str">
            <v>中山市古镇灯饰文化传播有限公司</v>
          </cell>
          <cell r="J129" t="str">
            <v>2025年</v>
          </cell>
          <cell r="K129">
            <v>11.32</v>
          </cell>
          <cell r="L129">
            <v>5.66</v>
          </cell>
          <cell r="M129">
            <v>5.66</v>
          </cell>
        </row>
        <row r="130">
          <cell r="D130" t="str">
            <v>2503132010319</v>
          </cell>
          <cell r="E130" t="str">
            <v>319</v>
          </cell>
          <cell r="F130" t="str">
            <v>古镇镇</v>
          </cell>
          <cell r="G130" t="str">
            <v>国家/省</v>
          </cell>
          <cell r="H130" t="str">
            <v>二级</v>
          </cell>
          <cell r="I130" t="str">
            <v>中山市古镇灯饰文化传播有限公司</v>
          </cell>
          <cell r="J130" t="str">
            <v>2025年</v>
          </cell>
          <cell r="K130">
            <v>2.34</v>
          </cell>
          <cell r="L130">
            <v>1.17</v>
          </cell>
          <cell r="M130">
            <v>1.17</v>
          </cell>
        </row>
        <row r="130">
          <cell r="U130" t="str">
            <v>2026年第一批</v>
          </cell>
          <cell r="V130">
            <v>3.53</v>
          </cell>
          <cell r="W130">
            <v>1.178</v>
          </cell>
          <cell r="X130">
            <v>2.352</v>
          </cell>
        </row>
        <row r="131">
          <cell r="D131" t="str">
            <v>2503021110320</v>
          </cell>
          <cell r="E131" t="str">
            <v>320</v>
          </cell>
          <cell r="F131" t="str">
            <v>翠亨新区</v>
          </cell>
          <cell r="G131" t="str">
            <v>省</v>
          </cell>
          <cell r="H131" t="str">
            <v>二级</v>
          </cell>
          <cell r="I131" t="str">
            <v>中山市铧禧电子科技有限公司</v>
          </cell>
          <cell r="J131" t="str">
            <v>2025年</v>
          </cell>
          <cell r="K131">
            <v>3.98</v>
          </cell>
        </row>
        <row r="131">
          <cell r="M131">
            <v>3.98</v>
          </cell>
        </row>
        <row r="131">
          <cell r="U131" t="str">
            <v>2025年第七批</v>
          </cell>
          <cell r="V131">
            <v>5.97</v>
          </cell>
          <cell r="W131">
            <v>0</v>
          </cell>
          <cell r="X131">
            <v>1.99</v>
          </cell>
          <cell r="Y131">
            <v>3.98</v>
          </cell>
        </row>
        <row r="132">
          <cell r="D132" t="str">
            <v>2503061010323</v>
          </cell>
          <cell r="E132" t="str">
            <v>323</v>
          </cell>
          <cell r="F132" t="str">
            <v>南区街道</v>
          </cell>
          <cell r="G132" t="str">
            <v>国家/省</v>
          </cell>
          <cell r="H132" t="str">
            <v>二级</v>
          </cell>
          <cell r="I132" t="str">
            <v>广东知业科技有限公司</v>
          </cell>
          <cell r="J132" t="str">
            <v>2025年</v>
          </cell>
          <cell r="K132">
            <v>9.9</v>
          </cell>
          <cell r="L132">
            <v>4.95</v>
          </cell>
          <cell r="M132">
            <v>4.95</v>
          </cell>
          <cell r="N132">
            <v>14.85</v>
          </cell>
          <cell r="O132">
            <v>0</v>
          </cell>
          <cell r="P132">
            <v>14.85</v>
          </cell>
        </row>
        <row r="132">
          <cell r="U132" t="str">
            <v>2026年第六批</v>
          </cell>
          <cell r="V132">
            <v>0</v>
          </cell>
          <cell r="W132">
            <v>14.85</v>
          </cell>
          <cell r="X132">
            <v>-14.85</v>
          </cell>
          <cell r="Y132">
            <v>0</v>
          </cell>
        </row>
        <row r="133">
          <cell r="D133" t="str">
            <v>2503101010328</v>
          </cell>
          <cell r="E133" t="str">
            <v>328</v>
          </cell>
          <cell r="F133" t="str">
            <v>东凤镇</v>
          </cell>
          <cell r="G133" t="str">
            <v>国家/省</v>
          </cell>
          <cell r="H133" t="str">
            <v>二级</v>
          </cell>
          <cell r="I133" t="str">
            <v>中山市铧禧电子科技有限公司</v>
          </cell>
          <cell r="J133" t="str">
            <v>2025年</v>
          </cell>
          <cell r="K133">
            <v>4.24</v>
          </cell>
          <cell r="L133">
            <v>2.12</v>
          </cell>
          <cell r="M133">
            <v>2.12</v>
          </cell>
        </row>
        <row r="133">
          <cell r="U133" t="str">
            <v>2025年第五批</v>
          </cell>
          <cell r="V133">
            <v>6.37</v>
          </cell>
          <cell r="W133">
            <v>2.124</v>
          </cell>
          <cell r="X133">
            <v>4.246</v>
          </cell>
        </row>
        <row r="134">
          <cell r="D134" t="str">
            <v>2503201010329</v>
          </cell>
          <cell r="E134" t="str">
            <v>329</v>
          </cell>
          <cell r="F134" t="str">
            <v>沙溪镇</v>
          </cell>
          <cell r="G134" t="str">
            <v>国家/省</v>
          </cell>
          <cell r="H134" t="str">
            <v>二级</v>
          </cell>
          <cell r="I134" t="str">
            <v>中山市铧禧电子科技有限公司</v>
          </cell>
          <cell r="J134" t="str">
            <v>2025年</v>
          </cell>
          <cell r="K134">
            <v>6.75</v>
          </cell>
          <cell r="L134">
            <v>3.375</v>
          </cell>
          <cell r="M134">
            <v>3.375</v>
          </cell>
        </row>
        <row r="134">
          <cell r="U134" t="str">
            <v>2025年第三批</v>
          </cell>
          <cell r="V134">
            <v>10.13</v>
          </cell>
          <cell r="W134">
            <v>3.377</v>
          </cell>
          <cell r="X134">
            <v>6.753</v>
          </cell>
        </row>
        <row r="135">
          <cell r="D135" t="str">
            <v>2503011110335</v>
          </cell>
          <cell r="E135" t="str">
            <v>335</v>
          </cell>
          <cell r="F135" t="str">
            <v>火炬开发区</v>
          </cell>
          <cell r="G135" t="str">
            <v>国家/省</v>
          </cell>
          <cell r="H135" t="str">
            <v>二级</v>
          </cell>
          <cell r="I135" t="str">
            <v>广东伊莱特科技股份有限公司</v>
          </cell>
          <cell r="J135" t="str">
            <v>2025年</v>
          </cell>
          <cell r="K135">
            <v>22.03</v>
          </cell>
          <cell r="L135">
            <v>11.015</v>
          </cell>
          <cell r="M135">
            <v>11.015</v>
          </cell>
          <cell r="N135">
            <v>33.04</v>
          </cell>
          <cell r="O135">
            <v>0</v>
          </cell>
          <cell r="P135">
            <v>33.04</v>
          </cell>
        </row>
        <row r="135">
          <cell r="U135" t="str">
            <v>2026年第五批</v>
          </cell>
          <cell r="V135">
            <v>-25.07</v>
          </cell>
          <cell r="W135">
            <v>0.984999999999999</v>
          </cell>
          <cell r="X135">
            <v>-26.055</v>
          </cell>
        </row>
        <row r="136">
          <cell r="D136" t="str">
            <v>2503171110338</v>
          </cell>
          <cell r="E136" t="str">
            <v>338</v>
          </cell>
          <cell r="F136" t="str">
            <v>南头镇</v>
          </cell>
          <cell r="G136" t="str">
            <v>国家/省</v>
          </cell>
          <cell r="H136" t="str">
            <v>二级</v>
          </cell>
          <cell r="I136" t="str">
            <v>中山市铧禧电子科技有限公司</v>
          </cell>
          <cell r="J136" t="str">
            <v>2025年</v>
          </cell>
          <cell r="K136">
            <v>10.14</v>
          </cell>
          <cell r="L136">
            <v>5.07</v>
          </cell>
          <cell r="M136">
            <v>5.07</v>
          </cell>
        </row>
        <row r="136">
          <cell r="U136" t="str">
            <v>2026年第三批</v>
          </cell>
          <cell r="V136">
            <v>15.21</v>
          </cell>
          <cell r="W136">
            <v>5.07</v>
          </cell>
          <cell r="X136">
            <v>10.14</v>
          </cell>
        </row>
        <row r="137">
          <cell r="D137" t="str">
            <v>2503101110342</v>
          </cell>
          <cell r="E137" t="str">
            <v>342</v>
          </cell>
          <cell r="F137" t="str">
            <v>东凤镇</v>
          </cell>
          <cell r="G137" t="str">
            <v>国家/省</v>
          </cell>
          <cell r="H137" t="str">
            <v>二级</v>
          </cell>
          <cell r="I137" t="str">
            <v>广东惠利普智能科技股份有限公司</v>
          </cell>
          <cell r="J137" t="str">
            <v>2025年</v>
          </cell>
          <cell r="K137">
            <v>1.42</v>
          </cell>
          <cell r="L137">
            <v>0.71</v>
          </cell>
          <cell r="M137">
            <v>0.71</v>
          </cell>
        </row>
        <row r="137">
          <cell r="U137" t="str">
            <v>2025年第六批</v>
          </cell>
          <cell r="V137">
            <v>2.14</v>
          </cell>
          <cell r="W137">
            <v>0.714</v>
          </cell>
          <cell r="X137">
            <v>1.426</v>
          </cell>
        </row>
        <row r="138">
          <cell r="D138" t="str">
            <v>2503161000343</v>
          </cell>
          <cell r="E138" t="str">
            <v>343</v>
          </cell>
          <cell r="F138" t="str">
            <v>小榄镇</v>
          </cell>
          <cell r="G138" t="str">
            <v>国家</v>
          </cell>
        </row>
        <row r="138">
          <cell r="I138" t="str">
            <v>中山市古镇灯饰文化传播有限公司</v>
          </cell>
          <cell r="J138" t="str">
            <v>2025年</v>
          </cell>
          <cell r="K138">
            <v>7.43</v>
          </cell>
          <cell r="L138">
            <v>7.43</v>
          </cell>
        </row>
        <row r="139">
          <cell r="D139" t="str">
            <v>2503161010345</v>
          </cell>
          <cell r="E139" t="str">
            <v>345</v>
          </cell>
          <cell r="F139" t="str">
            <v>小榄镇</v>
          </cell>
          <cell r="G139" t="str">
            <v>省</v>
          </cell>
          <cell r="H139" t="str">
            <v>二级</v>
          </cell>
          <cell r="I139" t="str">
            <v>广东惠利普智能科技股份有限公司</v>
          </cell>
          <cell r="J139" t="str">
            <v>2025年</v>
          </cell>
          <cell r="K139">
            <v>3.53</v>
          </cell>
          <cell r="L139">
            <v>1.765</v>
          </cell>
          <cell r="M139">
            <v>1.765</v>
          </cell>
        </row>
        <row r="139">
          <cell r="U139" t="str">
            <v>2025年第七批</v>
          </cell>
          <cell r="V139">
            <v>10.96</v>
          </cell>
          <cell r="W139">
            <v>-1.765</v>
          </cell>
          <cell r="X139">
            <v>6.929</v>
          </cell>
          <cell r="Y139">
            <v>5.796</v>
          </cell>
        </row>
        <row r="140">
          <cell r="D140" t="str">
            <v>2503151110346</v>
          </cell>
          <cell r="E140" t="str">
            <v>346</v>
          </cell>
          <cell r="F140" t="str">
            <v>黄圃镇</v>
          </cell>
          <cell r="G140" t="str">
            <v>省</v>
          </cell>
          <cell r="H140" t="str">
            <v>二级</v>
          </cell>
          <cell r="I140" t="str">
            <v>中山市铧禧电子科技有限公司</v>
          </cell>
          <cell r="J140" t="str">
            <v>2025年</v>
          </cell>
          <cell r="K140">
            <v>12</v>
          </cell>
        </row>
        <row r="140">
          <cell r="M140">
            <v>12</v>
          </cell>
        </row>
        <row r="140">
          <cell r="U140" t="str">
            <v>2025年第三批</v>
          </cell>
          <cell r="V140">
            <v>18</v>
          </cell>
        </row>
        <row r="140">
          <cell r="X140">
            <v>6</v>
          </cell>
          <cell r="Y140">
            <v>12</v>
          </cell>
        </row>
        <row r="141">
          <cell r="D141" t="str">
            <v>2503169910347</v>
          </cell>
          <cell r="E141" t="str">
            <v>347</v>
          </cell>
          <cell r="F141" t="str">
            <v>小榄镇</v>
          </cell>
          <cell r="G141" t="str">
            <v>国家/省</v>
          </cell>
          <cell r="H141" t="str">
            <v>二级</v>
          </cell>
          <cell r="I141" t="str">
            <v>中山市古镇灯饰文化传播有限公司</v>
          </cell>
          <cell r="J141" t="str">
            <v>2025年</v>
          </cell>
          <cell r="K141">
            <v>11.81</v>
          </cell>
          <cell r="L141">
            <v>11.81</v>
          </cell>
        </row>
        <row r="141">
          <cell r="U141" t="str">
            <v>2026年第一批</v>
          </cell>
          <cell r="V141">
            <v>17.72</v>
          </cell>
          <cell r="W141">
            <v>0.00200000000000067</v>
          </cell>
          <cell r="X141">
            <v>17.718</v>
          </cell>
        </row>
        <row r="142">
          <cell r="D142" t="str">
            <v>2503181110348</v>
          </cell>
          <cell r="E142" t="str">
            <v>348</v>
          </cell>
          <cell r="F142" t="str">
            <v>三角镇</v>
          </cell>
          <cell r="G142" t="str">
            <v>省</v>
          </cell>
          <cell r="H142" t="str">
            <v>二级</v>
          </cell>
          <cell r="I142" t="str">
            <v>中山市铧禧电子科技有限公司</v>
          </cell>
          <cell r="J142" t="str">
            <v>2025年</v>
          </cell>
          <cell r="K142">
            <v>1.92</v>
          </cell>
        </row>
        <row r="142">
          <cell r="M142">
            <v>1.92</v>
          </cell>
        </row>
        <row r="142">
          <cell r="U142" t="str">
            <v>2025年第七批</v>
          </cell>
          <cell r="V142">
            <v>13.24</v>
          </cell>
          <cell r="W142">
            <v>0</v>
          </cell>
          <cell r="X142">
            <v>7.176</v>
          </cell>
          <cell r="Y142">
            <v>6.064</v>
          </cell>
        </row>
        <row r="143">
          <cell r="D143" t="str">
            <v>2503081110349</v>
          </cell>
          <cell r="E143" t="str">
            <v>349</v>
          </cell>
          <cell r="F143" t="str">
            <v>板芙镇</v>
          </cell>
          <cell r="G143" t="str">
            <v>国家/省</v>
          </cell>
          <cell r="H143" t="str">
            <v>二级</v>
          </cell>
          <cell r="I143" t="str">
            <v>中山市古镇灯饰文化传播有限公司</v>
          </cell>
          <cell r="J143" t="str">
            <v>2025年</v>
          </cell>
          <cell r="K143">
            <v>7.64</v>
          </cell>
          <cell r="L143">
            <v>3.82</v>
          </cell>
          <cell r="M143">
            <v>3.82</v>
          </cell>
        </row>
        <row r="143">
          <cell r="U143" t="str">
            <v>2025年第六批</v>
          </cell>
          <cell r="V143">
            <v>11.47</v>
          </cell>
          <cell r="W143">
            <v>3.824</v>
          </cell>
          <cell r="X143">
            <v>7.646</v>
          </cell>
        </row>
        <row r="144">
          <cell r="D144" t="str">
            <v>2503101010350</v>
          </cell>
          <cell r="E144" t="str">
            <v>350</v>
          </cell>
          <cell r="F144" t="str">
            <v>东凤镇</v>
          </cell>
          <cell r="G144" t="str">
            <v>国家/省</v>
          </cell>
        </row>
        <row r="144">
          <cell r="I144" t="str">
            <v>中山市铧禧电子科技有限公司</v>
          </cell>
          <cell r="J144" t="str">
            <v>2025年</v>
          </cell>
          <cell r="K144">
            <v>9.82</v>
          </cell>
          <cell r="L144">
            <v>4.91</v>
          </cell>
          <cell r="M144">
            <v>4.91</v>
          </cell>
          <cell r="N144">
            <v>14.73</v>
          </cell>
          <cell r="O144">
            <v>0</v>
          </cell>
          <cell r="P144">
            <v>14.73</v>
          </cell>
        </row>
        <row r="145">
          <cell r="D145" t="str">
            <v>2503101010351</v>
          </cell>
          <cell r="E145" t="str">
            <v>351</v>
          </cell>
          <cell r="F145" t="str">
            <v>东凤镇</v>
          </cell>
          <cell r="G145" t="str">
            <v>国家/省</v>
          </cell>
        </row>
        <row r="145">
          <cell r="I145" t="str">
            <v>中山市铧禧电子科技有限公司</v>
          </cell>
          <cell r="J145" t="str">
            <v>2025年</v>
          </cell>
          <cell r="K145">
            <v>5.66</v>
          </cell>
          <cell r="L145">
            <v>2.83</v>
          </cell>
          <cell r="M145">
            <v>2.83</v>
          </cell>
          <cell r="N145">
            <v>8.49</v>
          </cell>
          <cell r="O145">
            <v>0</v>
          </cell>
          <cell r="P145">
            <v>8.49</v>
          </cell>
        </row>
        <row r="146">
          <cell r="D146" t="str">
            <v>2503101000352</v>
          </cell>
          <cell r="E146" t="str">
            <v>352</v>
          </cell>
          <cell r="F146" t="str">
            <v>东凤镇</v>
          </cell>
          <cell r="G146" t="str">
            <v>国家/省</v>
          </cell>
        </row>
        <row r="146">
          <cell r="I146" t="str">
            <v>中山市铧禧电子科技有限公司</v>
          </cell>
          <cell r="J146" t="str">
            <v>2025年</v>
          </cell>
          <cell r="K146">
            <v>5.66</v>
          </cell>
          <cell r="L146">
            <v>2.83</v>
          </cell>
          <cell r="M146">
            <v>2.83</v>
          </cell>
          <cell r="N146">
            <v>8.49</v>
          </cell>
          <cell r="O146">
            <v>0</v>
          </cell>
          <cell r="P146">
            <v>8.49</v>
          </cell>
        </row>
        <row r="147">
          <cell r="D147" t="str">
            <v>2503161110363</v>
          </cell>
          <cell r="E147" t="str">
            <v>363</v>
          </cell>
          <cell r="F147" t="str">
            <v>小榄镇</v>
          </cell>
          <cell r="G147" t="str">
            <v>国家/省</v>
          </cell>
          <cell r="H147" t="str">
            <v>二级</v>
          </cell>
          <cell r="I147" t="str">
            <v>中山市古镇灯饰文化传播有限公司</v>
          </cell>
          <cell r="J147" t="str">
            <v>2025年</v>
          </cell>
          <cell r="K147">
            <v>11.42</v>
          </cell>
          <cell r="L147">
            <v>11.42</v>
          </cell>
        </row>
        <row r="148">
          <cell r="D148" t="str">
            <v>2503151010366</v>
          </cell>
          <cell r="E148" t="str">
            <v>366</v>
          </cell>
          <cell r="F148" t="str">
            <v>黄圃镇</v>
          </cell>
          <cell r="G148" t="str">
            <v>国家/省</v>
          </cell>
          <cell r="H148" t="str">
            <v>二级</v>
          </cell>
          <cell r="I148" t="str">
            <v>中山市古镇灯饰文化传播有限公司</v>
          </cell>
          <cell r="J148" t="str">
            <v>2025年</v>
          </cell>
          <cell r="K148">
            <v>11.42</v>
          </cell>
          <cell r="L148">
            <v>11.42</v>
          </cell>
        </row>
        <row r="148">
          <cell r="U148" t="str">
            <v>2026年第三批</v>
          </cell>
          <cell r="V148">
            <v>17.14</v>
          </cell>
          <cell r="W148">
            <v>0.00399999999999956</v>
          </cell>
          <cell r="X148">
            <v>17.136</v>
          </cell>
        </row>
        <row r="149">
          <cell r="D149" t="str">
            <v>2503222110372</v>
          </cell>
          <cell r="E149" t="str">
            <v>372</v>
          </cell>
          <cell r="F149" t="str">
            <v>坦洲镇</v>
          </cell>
          <cell r="G149" t="str">
            <v>国家/省</v>
          </cell>
          <cell r="H149" t="str">
            <v>二级</v>
          </cell>
          <cell r="I149" t="str">
            <v>广东知业科技有限公司</v>
          </cell>
          <cell r="J149" t="str">
            <v>2025年</v>
          </cell>
          <cell r="K149">
            <v>12</v>
          </cell>
          <cell r="L149">
            <v>6</v>
          </cell>
          <cell r="M149">
            <v>6</v>
          </cell>
        </row>
        <row r="149">
          <cell r="U149" t="str">
            <v>2025年第六批</v>
          </cell>
          <cell r="V149">
            <v>18</v>
          </cell>
          <cell r="W149">
            <v>6</v>
          </cell>
          <cell r="X149">
            <v>12</v>
          </cell>
        </row>
        <row r="150">
          <cell r="D150" t="str">
            <v>2503021100373</v>
          </cell>
          <cell r="E150" t="str">
            <v>373</v>
          </cell>
          <cell r="F150" t="str">
            <v>翠亨新区</v>
          </cell>
          <cell r="G150" t="str">
            <v>国家</v>
          </cell>
        </row>
        <row r="150">
          <cell r="I150" t="str">
            <v>中国联合网络通信有限公司中山市分公司</v>
          </cell>
          <cell r="J150" t="str">
            <v>2025年</v>
          </cell>
          <cell r="K150">
            <v>12</v>
          </cell>
          <cell r="L150">
            <v>12</v>
          </cell>
        </row>
        <row r="150">
          <cell r="Q150">
            <v>2025</v>
          </cell>
          <cell r="R150">
            <v>12</v>
          </cell>
          <cell r="S150">
            <v>12</v>
          </cell>
        </row>
        <row r="151">
          <cell r="D151" t="str">
            <v>2503151110375</v>
          </cell>
          <cell r="E151" t="str">
            <v>375</v>
          </cell>
          <cell r="F151" t="str">
            <v>黄圃镇</v>
          </cell>
          <cell r="G151" t="str">
            <v>国家/省</v>
          </cell>
          <cell r="H151" t="str">
            <v>二级</v>
          </cell>
          <cell r="I151" t="str">
            <v>中山市铧禧电子科技有限公司</v>
          </cell>
          <cell r="J151" t="str">
            <v>2025年</v>
          </cell>
          <cell r="K151">
            <v>12</v>
          </cell>
          <cell r="L151">
            <v>6</v>
          </cell>
          <cell r="M151">
            <v>6</v>
          </cell>
        </row>
        <row r="151">
          <cell r="U151" t="str">
            <v>2026年第一批</v>
          </cell>
          <cell r="V151">
            <v>18</v>
          </cell>
          <cell r="W151">
            <v>6</v>
          </cell>
          <cell r="X151">
            <v>12</v>
          </cell>
        </row>
        <row r="152">
          <cell r="D152" t="str">
            <v>2503151010376</v>
          </cell>
          <cell r="E152" t="str">
            <v>376</v>
          </cell>
          <cell r="F152" t="str">
            <v>黄圃镇</v>
          </cell>
          <cell r="G152" t="str">
            <v>国家/省</v>
          </cell>
          <cell r="H152" t="str">
            <v>二级</v>
          </cell>
          <cell r="I152" t="str">
            <v>中山市古镇灯饰文化传播有限公司</v>
          </cell>
          <cell r="J152" t="str">
            <v>2025年</v>
          </cell>
          <cell r="K152">
            <v>4.18</v>
          </cell>
          <cell r="L152">
            <v>4.18</v>
          </cell>
        </row>
        <row r="152">
          <cell r="U152" t="str">
            <v>2025年第三批</v>
          </cell>
          <cell r="V152">
            <v>6.27</v>
          </cell>
        </row>
        <row r="152">
          <cell r="X152">
            <v>6.27</v>
          </cell>
        </row>
        <row r="153">
          <cell r="D153" t="str">
            <v>2503171100377</v>
          </cell>
          <cell r="E153" t="str">
            <v>377</v>
          </cell>
          <cell r="F153" t="str">
            <v>南头镇</v>
          </cell>
          <cell r="G153" t="str">
            <v>国家/省</v>
          </cell>
          <cell r="H153" t="str">
            <v>二级</v>
          </cell>
          <cell r="I153" t="str">
            <v>中山市古镇灯饰文化传播有限公司</v>
          </cell>
          <cell r="J153" t="str">
            <v>2025年</v>
          </cell>
          <cell r="K153">
            <v>3.78</v>
          </cell>
          <cell r="L153">
            <v>3.78</v>
          </cell>
        </row>
        <row r="153">
          <cell r="U153" t="str">
            <v>2026年第一批</v>
          </cell>
          <cell r="V153">
            <v>5.68</v>
          </cell>
          <cell r="W153">
            <v>0.00400000000000045</v>
          </cell>
          <cell r="X153">
            <v>5.676</v>
          </cell>
        </row>
        <row r="154">
          <cell r="D154" t="str">
            <v>2503101010379</v>
          </cell>
          <cell r="E154" t="str">
            <v>379</v>
          </cell>
          <cell r="F154" t="str">
            <v>东凤镇</v>
          </cell>
          <cell r="G154" t="str">
            <v>国家/省</v>
          </cell>
        </row>
        <row r="154">
          <cell r="I154" t="str">
            <v>广东伊莱特科技股份有限公司</v>
          </cell>
          <cell r="J154" t="str">
            <v>2025年</v>
          </cell>
          <cell r="K154">
            <v>11.5</v>
          </cell>
          <cell r="L154">
            <v>5.75</v>
          </cell>
          <cell r="M154">
            <v>5.75</v>
          </cell>
          <cell r="N154">
            <v>17.25</v>
          </cell>
          <cell r="O154">
            <v>0</v>
          </cell>
          <cell r="P154">
            <v>17.25</v>
          </cell>
        </row>
        <row r="155">
          <cell r="D155" t="str">
            <v>2503011110380</v>
          </cell>
          <cell r="E155" t="str">
            <v>380</v>
          </cell>
          <cell r="F155" t="str">
            <v>火炬开发区</v>
          </cell>
          <cell r="G155" t="str">
            <v>国家/省</v>
          </cell>
        </row>
        <row r="155">
          <cell r="I155" t="str">
            <v>广东惠利普智能科技股份有限公司</v>
          </cell>
          <cell r="J155" t="str">
            <v>2025年</v>
          </cell>
          <cell r="K155">
            <v>11.84</v>
          </cell>
          <cell r="L155">
            <v>5.92</v>
          </cell>
          <cell r="M155">
            <v>5.92</v>
          </cell>
          <cell r="N155">
            <v>17.76</v>
          </cell>
          <cell r="O155">
            <v>0</v>
          </cell>
          <cell r="P155">
            <v>17.76</v>
          </cell>
        </row>
        <row r="156">
          <cell r="D156" t="str">
            <v>2503011110381</v>
          </cell>
          <cell r="E156" t="str">
            <v>381</v>
          </cell>
          <cell r="F156" t="str">
            <v>火炬开发区</v>
          </cell>
          <cell r="G156" t="str">
            <v>国家/省</v>
          </cell>
        </row>
        <row r="156">
          <cell r="I156" t="str">
            <v>广东惠利普智能科技股份有限公司</v>
          </cell>
          <cell r="J156" t="str">
            <v>2025年</v>
          </cell>
          <cell r="K156">
            <v>10.43</v>
          </cell>
          <cell r="L156">
            <v>5.215</v>
          </cell>
          <cell r="M156">
            <v>5.215</v>
          </cell>
          <cell r="N156">
            <v>15.64</v>
          </cell>
          <cell r="O156">
            <v>0</v>
          </cell>
          <cell r="P156">
            <v>15.64</v>
          </cell>
        </row>
        <row r="157">
          <cell r="D157" t="str">
            <v>2503011110382</v>
          </cell>
          <cell r="E157" t="str">
            <v>382</v>
          </cell>
          <cell r="F157" t="str">
            <v>火炬开发区</v>
          </cell>
          <cell r="G157" t="str">
            <v>国家/省</v>
          </cell>
          <cell r="H157" t="str">
            <v>二级</v>
          </cell>
          <cell r="I157" t="str">
            <v>中山市铧禧电子科技有限公司</v>
          </cell>
          <cell r="J157" t="str">
            <v>2025年</v>
          </cell>
          <cell r="K157">
            <v>9.79</v>
          </cell>
          <cell r="L157">
            <v>4.895</v>
          </cell>
          <cell r="M157">
            <v>4.895</v>
          </cell>
        </row>
        <row r="157">
          <cell r="U157" t="str">
            <v>2025年第七批</v>
          </cell>
          <cell r="V157">
            <v>14.7</v>
          </cell>
          <cell r="W157">
            <v>4.901</v>
          </cell>
          <cell r="X157">
            <v>9.799</v>
          </cell>
          <cell r="Y157">
            <v>0</v>
          </cell>
        </row>
        <row r="158">
          <cell r="D158" t="str">
            <v>2503101010383</v>
          </cell>
          <cell r="E158" t="str">
            <v>383</v>
          </cell>
          <cell r="F158" t="str">
            <v>东凤镇</v>
          </cell>
          <cell r="G158" t="str">
            <v>国家/省</v>
          </cell>
        </row>
        <row r="158">
          <cell r="I158" t="str">
            <v>广东知业科技有限公司</v>
          </cell>
          <cell r="J158" t="str">
            <v>2025年</v>
          </cell>
          <cell r="K158">
            <v>7.16</v>
          </cell>
          <cell r="L158">
            <v>3.58</v>
          </cell>
          <cell r="M158">
            <v>3.58</v>
          </cell>
          <cell r="N158">
            <v>10.74</v>
          </cell>
          <cell r="O158">
            <v>0</v>
          </cell>
          <cell r="P158">
            <v>10.74</v>
          </cell>
        </row>
        <row r="159">
          <cell r="D159" t="str">
            <v>2503161010385</v>
          </cell>
          <cell r="E159" t="str">
            <v>385</v>
          </cell>
          <cell r="F159" t="str">
            <v>小榄镇</v>
          </cell>
          <cell r="G159" t="str">
            <v>国家/省</v>
          </cell>
          <cell r="H159" t="str">
            <v>二级</v>
          </cell>
          <cell r="I159" t="str">
            <v>中山市铧禧电子科技有限公司</v>
          </cell>
          <cell r="J159" t="str">
            <v>2025年</v>
          </cell>
          <cell r="K159">
            <v>6.79</v>
          </cell>
          <cell r="L159">
            <v>3.395</v>
          </cell>
          <cell r="M159">
            <v>3.395</v>
          </cell>
        </row>
        <row r="159">
          <cell r="U159" t="str">
            <v>2025年第七批</v>
          </cell>
          <cell r="V159">
            <v>10.2</v>
          </cell>
          <cell r="W159">
            <v>3.401</v>
          </cell>
          <cell r="X159">
            <v>6.799</v>
          </cell>
          <cell r="Y159">
            <v>0</v>
          </cell>
        </row>
        <row r="160">
          <cell r="D160" t="str">
            <v>2503191110389</v>
          </cell>
          <cell r="E160" t="str">
            <v>389</v>
          </cell>
          <cell r="F160" t="str">
            <v>三乡镇</v>
          </cell>
          <cell r="G160" t="str">
            <v>国家/省</v>
          </cell>
        </row>
        <row r="160">
          <cell r="I160" t="str">
            <v>中山市铧禧电子科技有限公司</v>
          </cell>
          <cell r="J160" t="str">
            <v>2025年</v>
          </cell>
          <cell r="K160">
            <v>6.47</v>
          </cell>
          <cell r="L160">
            <v>3.235</v>
          </cell>
          <cell r="M160">
            <v>3.235</v>
          </cell>
        </row>
        <row r="161">
          <cell r="D161" t="str">
            <v>2503181010396</v>
          </cell>
          <cell r="E161" t="str">
            <v>396</v>
          </cell>
          <cell r="F161" t="str">
            <v>三角镇</v>
          </cell>
          <cell r="G161" t="str">
            <v>国家/省</v>
          </cell>
          <cell r="H161" t="str">
            <v>二级</v>
          </cell>
          <cell r="I161" t="str">
            <v>中山市铧禧电子科技有限公司</v>
          </cell>
          <cell r="J161" t="str">
            <v>2025年</v>
          </cell>
          <cell r="K161">
            <v>6.57</v>
          </cell>
          <cell r="L161">
            <v>3.285</v>
          </cell>
          <cell r="M161">
            <v>3.285</v>
          </cell>
        </row>
        <row r="161">
          <cell r="U161" t="str">
            <v>2025年第六批</v>
          </cell>
          <cell r="V161">
            <v>9.87</v>
          </cell>
          <cell r="W161">
            <v>3.291</v>
          </cell>
          <cell r="X161">
            <v>6.579</v>
          </cell>
        </row>
        <row r="162">
          <cell r="D162" t="str">
            <v>2503061110399</v>
          </cell>
          <cell r="E162" t="str">
            <v>399</v>
          </cell>
          <cell r="F162" t="str">
            <v>南区街道</v>
          </cell>
          <cell r="G162" t="str">
            <v>国家/省</v>
          </cell>
        </row>
        <row r="162">
          <cell r="I162" t="str">
            <v>广东惠利普智能科技股份有限公司</v>
          </cell>
          <cell r="J162" t="str">
            <v>2025年</v>
          </cell>
          <cell r="K162">
            <v>10.62</v>
          </cell>
          <cell r="L162">
            <v>5.31</v>
          </cell>
          <cell r="M162">
            <v>5.31</v>
          </cell>
          <cell r="N162">
            <v>15.93</v>
          </cell>
          <cell r="O162">
            <v>0</v>
          </cell>
          <cell r="P162">
            <v>15.93</v>
          </cell>
        </row>
        <row r="163">
          <cell r="D163" t="str">
            <v>2503151010400</v>
          </cell>
          <cell r="E163" t="str">
            <v>400</v>
          </cell>
          <cell r="F163" t="str">
            <v>黄圃镇</v>
          </cell>
          <cell r="G163" t="str">
            <v>国家/省</v>
          </cell>
        </row>
        <row r="163">
          <cell r="I163" t="str">
            <v>中山市铧禧电子科技有限公司</v>
          </cell>
          <cell r="J163" t="str">
            <v>2025年</v>
          </cell>
          <cell r="K163">
            <v>12</v>
          </cell>
          <cell r="L163">
            <v>6</v>
          </cell>
          <cell r="M163">
            <v>6</v>
          </cell>
        </row>
        <row r="163">
          <cell r="Q163">
            <v>2025</v>
          </cell>
          <cell r="R163">
            <v>12</v>
          </cell>
          <cell r="S163">
            <v>6</v>
          </cell>
          <cell r="T163">
            <v>6</v>
          </cell>
        </row>
        <row r="164">
          <cell r="D164" t="str">
            <v>2503051010401</v>
          </cell>
          <cell r="E164" t="str">
            <v>401</v>
          </cell>
          <cell r="F164" t="str">
            <v>西区街道</v>
          </cell>
          <cell r="G164" t="str">
            <v>国家/省</v>
          </cell>
          <cell r="H164" t="str">
            <v>三级</v>
          </cell>
          <cell r="I164" t="str">
            <v>中山市铧禧电子科技有限公司</v>
          </cell>
          <cell r="J164" t="str">
            <v>2025年</v>
          </cell>
          <cell r="K164">
            <v>24</v>
          </cell>
        </row>
        <row r="164">
          <cell r="M164">
            <v>24</v>
          </cell>
          <cell r="N164">
            <v>36</v>
          </cell>
          <cell r="O164">
            <v>0</v>
          </cell>
          <cell r="P164">
            <v>36</v>
          </cell>
        </row>
        <row r="164">
          <cell r="U164" t="str">
            <v>2026年第三批</v>
          </cell>
          <cell r="V164">
            <v>12.28</v>
          </cell>
          <cell r="W164">
            <v>28.912</v>
          </cell>
          <cell r="X164">
            <v>-16.632</v>
          </cell>
        </row>
        <row r="165">
          <cell r="D165" t="str">
            <v>2503011110403</v>
          </cell>
          <cell r="E165" t="str">
            <v>403</v>
          </cell>
          <cell r="F165" t="str">
            <v>火炬开发区</v>
          </cell>
          <cell r="G165" t="str">
            <v>国家/省</v>
          </cell>
          <cell r="H165" t="str">
            <v>二级</v>
          </cell>
          <cell r="I165" t="str">
            <v>中山市铧禧电子科技有限公司</v>
          </cell>
          <cell r="J165" t="str">
            <v>2025年</v>
          </cell>
          <cell r="K165">
            <v>11.88</v>
          </cell>
          <cell r="L165">
            <v>5.94</v>
          </cell>
          <cell r="M165">
            <v>5.94</v>
          </cell>
        </row>
        <row r="165">
          <cell r="U165" t="str">
            <v>2025年第五批</v>
          </cell>
          <cell r="V165">
            <v>17.83</v>
          </cell>
          <cell r="W165">
            <v>5.944</v>
          </cell>
          <cell r="X165">
            <v>11.886</v>
          </cell>
        </row>
        <row r="166">
          <cell r="D166" t="str">
            <v>2503011010404</v>
          </cell>
          <cell r="E166" t="str">
            <v>404</v>
          </cell>
          <cell r="F166" t="str">
            <v>火炬开发区</v>
          </cell>
          <cell r="G166" t="str">
            <v>国家/省</v>
          </cell>
        </row>
        <row r="166">
          <cell r="I166" t="str">
            <v>广东惠利普智能科技股份有限公司</v>
          </cell>
          <cell r="J166" t="str">
            <v>2025年</v>
          </cell>
          <cell r="K166">
            <v>12</v>
          </cell>
          <cell r="L166">
            <v>6</v>
          </cell>
          <cell r="M166">
            <v>6</v>
          </cell>
          <cell r="N166">
            <v>18</v>
          </cell>
          <cell r="O166">
            <v>0</v>
          </cell>
          <cell r="P166">
            <v>18</v>
          </cell>
        </row>
        <row r="167">
          <cell r="D167" t="str">
            <v>2503011110405</v>
          </cell>
          <cell r="E167" t="str">
            <v>405</v>
          </cell>
          <cell r="F167" t="str">
            <v>火炬开发区</v>
          </cell>
          <cell r="G167" t="str">
            <v>国家/省</v>
          </cell>
        </row>
        <row r="167">
          <cell r="I167" t="str">
            <v>广东惠利普智能科技股份有限公司</v>
          </cell>
          <cell r="J167" t="str">
            <v>2025年</v>
          </cell>
          <cell r="K167">
            <v>11.9</v>
          </cell>
          <cell r="L167">
            <v>5.95</v>
          </cell>
          <cell r="M167">
            <v>5.95</v>
          </cell>
          <cell r="N167">
            <v>17.85</v>
          </cell>
          <cell r="O167">
            <v>0</v>
          </cell>
          <cell r="P167">
            <v>17.85</v>
          </cell>
        </row>
        <row r="168">
          <cell r="D168" t="str">
            <v>2504052110412</v>
          </cell>
          <cell r="E168" t="str">
            <v>412</v>
          </cell>
          <cell r="F168" t="str">
            <v>西区街道</v>
          </cell>
          <cell r="G168" t="str">
            <v>国家/省</v>
          </cell>
          <cell r="H168" t="str">
            <v>二级</v>
          </cell>
          <cell r="I168" t="str">
            <v>中山市古镇灯饰文化传播有限公司</v>
          </cell>
          <cell r="J168" t="str">
            <v>2025年</v>
          </cell>
          <cell r="K168">
            <v>10.42</v>
          </cell>
          <cell r="L168">
            <v>10.42</v>
          </cell>
        </row>
        <row r="168">
          <cell r="U168" t="str">
            <v>2025年第六批</v>
          </cell>
          <cell r="V168">
            <v>15.64</v>
          </cell>
          <cell r="W168">
            <v>0.00399999999999956</v>
          </cell>
          <cell r="X168">
            <v>15.636</v>
          </cell>
        </row>
        <row r="169">
          <cell r="D169" t="str">
            <v>2502022010312</v>
          </cell>
          <cell r="E169" t="str">
            <v>312</v>
          </cell>
          <cell r="F169" t="str">
            <v>翠亨新区</v>
          </cell>
          <cell r="G169" t="str">
            <v>国家/省</v>
          </cell>
          <cell r="H169" t="str">
            <v>二级</v>
          </cell>
          <cell r="I169" t="str">
            <v>中山市古镇灯饰文化传播有限公司</v>
          </cell>
          <cell r="J169" t="str">
            <v>2025年第二批</v>
          </cell>
          <cell r="K169">
            <v>12.29</v>
          </cell>
          <cell r="L169">
            <v>2.458</v>
          </cell>
          <cell r="M169">
            <v>9.832</v>
          </cell>
        </row>
        <row r="169">
          <cell r="U169" t="str">
            <v>2025年第六批</v>
          </cell>
          <cell r="V169">
            <v>17.71</v>
          </cell>
          <cell r="W169">
            <v>9.542</v>
          </cell>
          <cell r="X169">
            <v>8.168</v>
          </cell>
        </row>
        <row r="170">
          <cell r="D170" t="str">
            <v>2503162010344</v>
          </cell>
          <cell r="E170" t="str">
            <v>344</v>
          </cell>
          <cell r="F170" t="str">
            <v>小榄镇</v>
          </cell>
          <cell r="G170" t="str">
            <v>省</v>
          </cell>
          <cell r="H170" t="str">
            <v>二级</v>
          </cell>
          <cell r="I170" t="str">
            <v>中山市古镇灯饰文化传播有限公司</v>
          </cell>
          <cell r="J170" t="str">
            <v>2025年第二批</v>
          </cell>
          <cell r="K170">
            <v>1.15</v>
          </cell>
        </row>
        <row r="170">
          <cell r="M170">
            <v>1.15</v>
          </cell>
        </row>
        <row r="170">
          <cell r="U170" t="str">
            <v>2026年第一批</v>
          </cell>
          <cell r="V170">
            <v>1.74</v>
          </cell>
          <cell r="W170">
            <v>0</v>
          </cell>
          <cell r="X170">
            <v>0.584</v>
          </cell>
          <cell r="Y170">
            <v>1.156</v>
          </cell>
        </row>
        <row r="171">
          <cell r="D171" t="str">
            <v>2412021010194</v>
          </cell>
          <cell r="E171" t="str">
            <v>194</v>
          </cell>
          <cell r="F171" t="str">
            <v>翠亨新区</v>
          </cell>
          <cell r="G171" t="str">
            <v>国家/省</v>
          </cell>
          <cell r="H171" t="str">
            <v>二级</v>
          </cell>
          <cell r="I171" t="str">
            <v>广东惠利普智能科技股份有限公司</v>
          </cell>
          <cell r="J171" t="str">
            <v>2025年第二批</v>
          </cell>
          <cell r="K171">
            <v>7.61</v>
          </cell>
          <cell r="L171">
            <v>1.522</v>
          </cell>
          <cell r="M171">
            <v>6.088</v>
          </cell>
          <cell r="N171">
            <v>11.41</v>
          </cell>
          <cell r="O171">
            <v>0</v>
          </cell>
          <cell r="P171">
            <v>11.41</v>
          </cell>
        </row>
        <row r="171">
          <cell r="U171" t="str">
            <v>2026年第六批</v>
          </cell>
          <cell r="V171">
            <v>4.4</v>
          </cell>
          <cell r="W171">
            <v>17.214</v>
          </cell>
          <cell r="X171">
            <v>-12.814</v>
          </cell>
          <cell r="Y171">
            <v>0</v>
          </cell>
        </row>
        <row r="172">
          <cell r="D172" t="str">
            <v>2411163010080</v>
          </cell>
          <cell r="E172" t="str">
            <v>080</v>
          </cell>
          <cell r="F172" t="str">
            <v>小榄镇</v>
          </cell>
          <cell r="G172" t="str">
            <v>国家/省</v>
          </cell>
        </row>
        <row r="172">
          <cell r="I172" t="str">
            <v>中山市铧禧电子科技有限公司</v>
          </cell>
          <cell r="J172" t="str">
            <v>2025年第二批</v>
          </cell>
          <cell r="K172">
            <v>21.69</v>
          </cell>
          <cell r="L172">
            <v>4.338</v>
          </cell>
          <cell r="M172">
            <v>17.352</v>
          </cell>
        </row>
        <row r="173">
          <cell r="D173" t="str">
            <v>2508111010558</v>
          </cell>
          <cell r="E173" t="str">
            <v>558</v>
          </cell>
          <cell r="F173" t="str">
            <v>阜沙镇</v>
          </cell>
          <cell r="G173" t="str">
            <v>国家/省</v>
          </cell>
          <cell r="H173" t="str">
            <v>二级</v>
          </cell>
          <cell r="I173" t="str">
            <v>中山市古镇灯饰文化传播有限公司</v>
          </cell>
          <cell r="J173" t="str">
            <v>2025年第二批</v>
          </cell>
          <cell r="K173">
            <v>11.41</v>
          </cell>
          <cell r="L173">
            <v>2.282</v>
          </cell>
          <cell r="M173">
            <v>9.128</v>
          </cell>
        </row>
        <row r="173">
          <cell r="U173" t="str">
            <v>2026年第三批</v>
          </cell>
          <cell r="V173">
            <v>17.13</v>
          </cell>
          <cell r="W173">
            <v>9.134</v>
          </cell>
          <cell r="X173">
            <v>7.996</v>
          </cell>
        </row>
        <row r="174">
          <cell r="D174" t="str">
            <v>2410102010011</v>
          </cell>
          <cell r="E174" t="str">
            <v>011</v>
          </cell>
          <cell r="F174" t="str">
            <v>东凤镇</v>
          </cell>
          <cell r="G174" t="str">
            <v>省</v>
          </cell>
        </row>
        <row r="174">
          <cell r="I174" t="str">
            <v>中山市古镇灯饰文化传播有限公司</v>
          </cell>
          <cell r="J174" t="str">
            <v>2025年第二批</v>
          </cell>
          <cell r="K174">
            <v>24</v>
          </cell>
        </row>
        <row r="174">
          <cell r="M174">
            <v>24</v>
          </cell>
        </row>
        <row r="174">
          <cell r="Q174">
            <v>2025</v>
          </cell>
          <cell r="R174">
            <v>24</v>
          </cell>
        </row>
        <row r="174">
          <cell r="T174">
            <v>24</v>
          </cell>
        </row>
        <row r="175">
          <cell r="D175" t="str">
            <v>2506101010475</v>
          </cell>
          <cell r="E175" t="str">
            <v>475</v>
          </cell>
          <cell r="F175" t="str">
            <v>东凤镇</v>
          </cell>
          <cell r="G175" t="str">
            <v>省</v>
          </cell>
        </row>
        <row r="175">
          <cell r="I175" t="str">
            <v>中山市铧禧电子科技有限公司</v>
          </cell>
          <cell r="J175" t="str">
            <v>2025年第二批</v>
          </cell>
          <cell r="K175">
            <v>5.94</v>
          </cell>
        </row>
        <row r="175">
          <cell r="M175">
            <v>5.94</v>
          </cell>
        </row>
        <row r="176">
          <cell r="D176" t="str">
            <v>2508151110569</v>
          </cell>
          <cell r="E176" t="str">
            <v>569</v>
          </cell>
          <cell r="F176" t="str">
            <v>黄圃镇</v>
          </cell>
          <cell r="G176" t="str">
            <v>国家/省</v>
          </cell>
        </row>
        <row r="176">
          <cell r="I176" t="str">
            <v>中山市古镇灯饰文化传播有限公司</v>
          </cell>
          <cell r="J176" t="str">
            <v>2025年第二批</v>
          </cell>
          <cell r="K176">
            <v>12</v>
          </cell>
          <cell r="L176">
            <v>2.4</v>
          </cell>
          <cell r="M176">
            <v>9.6</v>
          </cell>
        </row>
        <row r="177">
          <cell r="D177" t="str">
            <v>2508151000574</v>
          </cell>
          <cell r="E177" t="str">
            <v>574</v>
          </cell>
          <cell r="F177" t="str">
            <v>黄圃镇</v>
          </cell>
          <cell r="G177" t="str">
            <v>国家/省</v>
          </cell>
        </row>
        <row r="177">
          <cell r="I177" t="str">
            <v>中山市古镇灯饰文化传播有限公司</v>
          </cell>
          <cell r="J177" t="str">
            <v>2025年第二批</v>
          </cell>
          <cell r="K177">
            <v>11.54</v>
          </cell>
          <cell r="L177">
            <v>2.308</v>
          </cell>
          <cell r="M177">
            <v>9.232</v>
          </cell>
        </row>
        <row r="177">
          <cell r="Q177">
            <v>2025</v>
          </cell>
          <cell r="R177">
            <v>11.54</v>
          </cell>
          <cell r="S177">
            <v>2.308</v>
          </cell>
          <cell r="T177">
            <v>9.232</v>
          </cell>
        </row>
        <row r="178">
          <cell r="D178" t="str">
            <v>2506171110492</v>
          </cell>
          <cell r="E178" t="str">
            <v>492</v>
          </cell>
          <cell r="F178" t="str">
            <v>南头镇</v>
          </cell>
          <cell r="G178" t="str">
            <v>国家/省</v>
          </cell>
          <cell r="H178" t="str">
            <v>二级</v>
          </cell>
          <cell r="I178" t="str">
            <v>中山市铧禧电子科技有限公司</v>
          </cell>
          <cell r="J178" t="str">
            <v>2025年第二批</v>
          </cell>
          <cell r="K178">
            <v>12</v>
          </cell>
          <cell r="L178">
            <v>2.4</v>
          </cell>
          <cell r="M178">
            <v>9.6</v>
          </cell>
        </row>
        <row r="178">
          <cell r="U178" t="str">
            <v>2026年第四批</v>
          </cell>
          <cell r="V178">
            <v>18</v>
          </cell>
          <cell r="W178">
            <v>9.6</v>
          </cell>
          <cell r="X178">
            <v>8.4</v>
          </cell>
        </row>
        <row r="179">
          <cell r="D179" t="str">
            <v>2412171010133</v>
          </cell>
          <cell r="E179" t="str">
            <v>133</v>
          </cell>
          <cell r="F179" t="str">
            <v>南头镇</v>
          </cell>
          <cell r="G179" t="str">
            <v>国家/省</v>
          </cell>
          <cell r="H179" t="str">
            <v>二级</v>
          </cell>
          <cell r="I179" t="str">
            <v>中山市铧禧电子科技有限公司</v>
          </cell>
          <cell r="J179" t="str">
            <v>2025年第二批</v>
          </cell>
          <cell r="K179">
            <v>5.57</v>
          </cell>
          <cell r="L179">
            <v>1.114</v>
          </cell>
          <cell r="M179">
            <v>4.456</v>
          </cell>
        </row>
        <row r="179">
          <cell r="U179" t="str">
            <v>2026年第一批</v>
          </cell>
          <cell r="V179">
            <v>8.36</v>
          </cell>
          <cell r="W179">
            <v>4.458</v>
          </cell>
          <cell r="X179">
            <v>3.902</v>
          </cell>
        </row>
        <row r="180">
          <cell r="D180" t="str">
            <v>2508171110571</v>
          </cell>
          <cell r="E180" t="str">
            <v>571</v>
          </cell>
          <cell r="F180" t="str">
            <v>南头镇</v>
          </cell>
          <cell r="G180" t="str">
            <v>国家/省</v>
          </cell>
          <cell r="H180" t="str">
            <v>二级</v>
          </cell>
          <cell r="I180" t="str">
            <v>中山市铧禧电子科技有限公司</v>
          </cell>
          <cell r="J180" t="str">
            <v>2025年第二批</v>
          </cell>
          <cell r="K180">
            <v>7.47</v>
          </cell>
          <cell r="L180">
            <v>1.494</v>
          </cell>
          <cell r="M180">
            <v>5.976</v>
          </cell>
        </row>
        <row r="180">
          <cell r="U180" t="str">
            <v>2026年第四批</v>
          </cell>
          <cell r="V180">
            <v>11.2</v>
          </cell>
          <cell r="W180">
            <v>5.974</v>
          </cell>
          <cell r="X180">
            <v>5.226</v>
          </cell>
        </row>
        <row r="181">
          <cell r="D181" t="str">
            <v>2504021010427</v>
          </cell>
          <cell r="E181" t="str">
            <v>427</v>
          </cell>
          <cell r="F181" t="str">
            <v>翠亨新区</v>
          </cell>
          <cell r="G181" t="str">
            <v>国家/省</v>
          </cell>
          <cell r="H181" t="str">
            <v>二级</v>
          </cell>
          <cell r="I181" t="str">
            <v>广东伊莱特科技股份有限公司</v>
          </cell>
          <cell r="J181" t="str">
            <v>2025年第二批</v>
          </cell>
          <cell r="K181">
            <v>11.87</v>
          </cell>
          <cell r="L181">
            <v>2.374</v>
          </cell>
          <cell r="M181">
            <v>9.496</v>
          </cell>
          <cell r="N181">
            <v>17.8</v>
          </cell>
          <cell r="O181">
            <v>0</v>
          </cell>
          <cell r="P181">
            <v>17.8</v>
          </cell>
        </row>
        <row r="181">
          <cell r="U181" t="str">
            <v>2026年第三批</v>
          </cell>
          <cell r="V181">
            <v>-0.999999999999996</v>
          </cell>
          <cell r="W181">
            <v>9.094</v>
          </cell>
          <cell r="X181">
            <v>-10.094</v>
          </cell>
        </row>
        <row r="182">
          <cell r="D182" t="str">
            <v>2412132010271</v>
          </cell>
          <cell r="E182" t="str">
            <v>271</v>
          </cell>
          <cell r="F182" t="str">
            <v>古镇镇</v>
          </cell>
          <cell r="G182" t="str">
            <v>省</v>
          </cell>
        </row>
        <row r="182">
          <cell r="I182" t="str">
            <v>中山市古镇灯饰文化传播有限公司</v>
          </cell>
          <cell r="J182" t="str">
            <v>2025年第二批</v>
          </cell>
          <cell r="K182">
            <v>3.16</v>
          </cell>
        </row>
        <row r="182">
          <cell r="M182">
            <v>3.16</v>
          </cell>
        </row>
        <row r="183">
          <cell r="D183" t="str">
            <v>2508132010550</v>
          </cell>
          <cell r="E183" t="str">
            <v>550</v>
          </cell>
          <cell r="F183" t="str">
            <v>古镇镇</v>
          </cell>
          <cell r="G183" t="str">
            <v>国家/省</v>
          </cell>
          <cell r="H183" t="str">
            <v>二级</v>
          </cell>
          <cell r="I183" t="str">
            <v>中山市古镇灯饰文化传播有限公司</v>
          </cell>
          <cell r="J183" t="str">
            <v>2025年第二批</v>
          </cell>
          <cell r="K183">
            <v>6.71</v>
          </cell>
          <cell r="L183">
            <v>1.342</v>
          </cell>
          <cell r="M183">
            <v>5.368</v>
          </cell>
        </row>
        <row r="183">
          <cell r="U183" t="str">
            <v>2026年第一批</v>
          </cell>
          <cell r="V183">
            <v>10.08</v>
          </cell>
          <cell r="W183">
            <v>5.374</v>
          </cell>
          <cell r="X183">
            <v>4.706</v>
          </cell>
        </row>
        <row r="184">
          <cell r="D184" t="str">
            <v>2504132010428</v>
          </cell>
          <cell r="E184" t="str">
            <v>428</v>
          </cell>
          <cell r="F184" t="str">
            <v>古镇镇</v>
          </cell>
          <cell r="G184" t="str">
            <v>国家/省</v>
          </cell>
          <cell r="H184" t="str">
            <v>二级</v>
          </cell>
          <cell r="I184" t="str">
            <v>中山市古镇灯饰文化传播有限公司</v>
          </cell>
          <cell r="J184" t="str">
            <v>2025年第二批</v>
          </cell>
          <cell r="K184">
            <v>3.73</v>
          </cell>
          <cell r="L184">
            <v>0.746</v>
          </cell>
          <cell r="M184">
            <v>2.984</v>
          </cell>
        </row>
        <row r="184">
          <cell r="U184" t="str">
            <v>2026年第一批</v>
          </cell>
          <cell r="V184">
            <v>6.04</v>
          </cell>
          <cell r="W184">
            <v>3.162</v>
          </cell>
          <cell r="X184">
            <v>2.878</v>
          </cell>
        </row>
        <row r="185">
          <cell r="D185" t="str">
            <v>2504132010425</v>
          </cell>
          <cell r="E185" t="str">
            <v>425</v>
          </cell>
          <cell r="F185" t="str">
            <v>古镇镇</v>
          </cell>
          <cell r="G185" t="str">
            <v>国家/省</v>
          </cell>
          <cell r="H185" t="str">
            <v>二级</v>
          </cell>
          <cell r="I185" t="str">
            <v>中山市古镇灯饰文化传播有限公司</v>
          </cell>
          <cell r="J185" t="str">
            <v>2025年第二批</v>
          </cell>
          <cell r="K185">
            <v>6.15</v>
          </cell>
          <cell r="L185">
            <v>1.23</v>
          </cell>
          <cell r="M185">
            <v>4.92</v>
          </cell>
        </row>
        <row r="185">
          <cell r="U185" t="str">
            <v>2026年第一批</v>
          </cell>
          <cell r="V185">
            <v>9.24</v>
          </cell>
          <cell r="W185">
            <v>4.926</v>
          </cell>
          <cell r="X185">
            <v>4.314</v>
          </cell>
        </row>
        <row r="186">
          <cell r="D186" t="str">
            <v>2507081100535</v>
          </cell>
          <cell r="E186" t="str">
            <v>535</v>
          </cell>
          <cell r="F186" t="str">
            <v>板芙镇</v>
          </cell>
          <cell r="G186" t="str">
            <v>国家/省</v>
          </cell>
        </row>
        <row r="186">
          <cell r="I186" t="str">
            <v>中山市铧禧电子科技有限公司</v>
          </cell>
          <cell r="J186" t="str">
            <v>2025年第二批</v>
          </cell>
          <cell r="K186">
            <v>12</v>
          </cell>
          <cell r="L186">
            <v>2.4</v>
          </cell>
          <cell r="M186">
            <v>9.6</v>
          </cell>
        </row>
        <row r="187">
          <cell r="D187" t="str">
            <v>2507142010545</v>
          </cell>
          <cell r="E187" t="str">
            <v>545</v>
          </cell>
          <cell r="F187" t="str">
            <v>横栏镇</v>
          </cell>
          <cell r="G187" t="str">
            <v>国家/省</v>
          </cell>
          <cell r="H187" t="str">
            <v>二级</v>
          </cell>
          <cell r="I187" t="str">
            <v>中山市古镇灯饰文化传播有限公司</v>
          </cell>
          <cell r="J187" t="str">
            <v>2025年第二批</v>
          </cell>
          <cell r="K187">
            <v>6.33</v>
          </cell>
          <cell r="L187">
            <v>1.266</v>
          </cell>
          <cell r="M187">
            <v>5.064</v>
          </cell>
        </row>
        <row r="187">
          <cell r="U187" t="str">
            <v>2026年第一批</v>
          </cell>
          <cell r="V187">
            <v>8.53</v>
          </cell>
          <cell r="W187">
            <v>4.678</v>
          </cell>
          <cell r="X187">
            <v>3.852</v>
          </cell>
        </row>
        <row r="188">
          <cell r="D188" t="str">
            <v>2507142010524</v>
          </cell>
          <cell r="E188" t="str">
            <v>524</v>
          </cell>
          <cell r="F188" t="str">
            <v>横栏镇</v>
          </cell>
          <cell r="G188" t="str">
            <v>国家/省</v>
          </cell>
        </row>
        <row r="188">
          <cell r="I188" t="str">
            <v>中山市古镇灯饰文化传播有限公司</v>
          </cell>
          <cell r="J188" t="str">
            <v>2025年第二批</v>
          </cell>
          <cell r="K188">
            <v>11.66</v>
          </cell>
          <cell r="L188">
            <v>2.332</v>
          </cell>
          <cell r="M188">
            <v>9.328</v>
          </cell>
        </row>
        <row r="189">
          <cell r="D189" t="str">
            <v>2410142010032</v>
          </cell>
          <cell r="E189" t="str">
            <v>032</v>
          </cell>
          <cell r="F189" t="str">
            <v>横栏镇</v>
          </cell>
          <cell r="G189" t="str">
            <v>国家/省</v>
          </cell>
          <cell r="H189" t="str">
            <v>二级</v>
          </cell>
          <cell r="I189" t="str">
            <v>中山市古镇灯饰文化传播有限公司</v>
          </cell>
          <cell r="J189" t="str">
            <v>2025年第二批</v>
          </cell>
          <cell r="K189">
            <v>4.27</v>
          </cell>
          <cell r="L189">
            <v>0.854</v>
          </cell>
          <cell r="M189">
            <v>3.416</v>
          </cell>
        </row>
        <row r="189">
          <cell r="U189" t="str">
            <v>2026年第六批</v>
          </cell>
          <cell r="V189">
            <v>6.42</v>
          </cell>
          <cell r="W189">
            <v>7.698</v>
          </cell>
          <cell r="X189">
            <v>-1.278</v>
          </cell>
          <cell r="Y189">
            <v>0</v>
          </cell>
        </row>
        <row r="190">
          <cell r="D190" t="str">
            <v>2412101010247</v>
          </cell>
          <cell r="E190" t="str">
            <v>247</v>
          </cell>
          <cell r="F190" t="str">
            <v>东凤镇</v>
          </cell>
          <cell r="G190" t="str">
            <v>国家/省</v>
          </cell>
          <cell r="H190" t="str">
            <v>三级</v>
          </cell>
          <cell r="I190" t="str">
            <v>中山市铧禧电子科技有限公司</v>
          </cell>
          <cell r="J190" t="str">
            <v>2025年第二批</v>
          </cell>
          <cell r="K190">
            <v>12</v>
          </cell>
        </row>
        <row r="190">
          <cell r="M190">
            <v>12</v>
          </cell>
        </row>
        <row r="190">
          <cell r="U190" t="str">
            <v>2026年第三批</v>
          </cell>
          <cell r="V190">
            <v>48.02</v>
          </cell>
          <cell r="W190">
            <v>24.008</v>
          </cell>
          <cell r="X190">
            <v>24.012</v>
          </cell>
        </row>
        <row r="191">
          <cell r="D191" t="str">
            <v>2502161010315</v>
          </cell>
          <cell r="E191" t="str">
            <v>315</v>
          </cell>
          <cell r="F191" t="str">
            <v>小榄镇</v>
          </cell>
          <cell r="G191" t="str">
            <v>国家/省</v>
          </cell>
          <cell r="H191" t="str">
            <v>三级</v>
          </cell>
          <cell r="I191" t="str">
            <v>中山市铧禧电子科技有限公司</v>
          </cell>
          <cell r="J191" t="str">
            <v>2025年第二批</v>
          </cell>
          <cell r="K191">
            <v>1.85</v>
          </cell>
        </row>
        <row r="191">
          <cell r="M191">
            <v>1.85</v>
          </cell>
        </row>
        <row r="191">
          <cell r="U191" t="str">
            <v>2026年第一批</v>
          </cell>
          <cell r="V191">
            <v>3.96</v>
          </cell>
          <cell r="W191">
            <v>2.324</v>
          </cell>
          <cell r="X191">
            <v>1.636</v>
          </cell>
        </row>
        <row r="192">
          <cell r="D192" t="str">
            <v>2506161010479</v>
          </cell>
          <cell r="E192" t="str">
            <v>479</v>
          </cell>
          <cell r="F192" t="str">
            <v>小榄镇</v>
          </cell>
          <cell r="G192" t="str">
            <v>国家/省</v>
          </cell>
        </row>
        <row r="192">
          <cell r="I192" t="str">
            <v>广东伊莱特科技股份有限公司</v>
          </cell>
          <cell r="J192" t="str">
            <v>2025年第二批</v>
          </cell>
          <cell r="K192">
            <v>6.56</v>
          </cell>
          <cell r="L192">
            <v>1.312</v>
          </cell>
          <cell r="M192">
            <v>5.248</v>
          </cell>
        </row>
        <row r="193">
          <cell r="D193" t="str">
            <v>2505161110468</v>
          </cell>
          <cell r="E193" t="str">
            <v>468</v>
          </cell>
          <cell r="F193" t="str">
            <v>小榄镇</v>
          </cell>
          <cell r="G193" t="str">
            <v>国家/省</v>
          </cell>
          <cell r="H193" t="str">
            <v>二级</v>
          </cell>
          <cell r="I193" t="str">
            <v>广东知业科技有限公司</v>
          </cell>
          <cell r="J193" t="str">
            <v>2025年第二批</v>
          </cell>
          <cell r="K193">
            <v>11.59</v>
          </cell>
          <cell r="L193">
            <v>2.318</v>
          </cell>
          <cell r="M193">
            <v>9.272</v>
          </cell>
        </row>
        <row r="193">
          <cell r="U193" t="str">
            <v>2026年第六批</v>
          </cell>
          <cell r="V193">
            <v>17.39</v>
          </cell>
          <cell r="W193">
            <v>20.866</v>
          </cell>
          <cell r="X193">
            <v>-3.476</v>
          </cell>
          <cell r="Y193">
            <v>0</v>
          </cell>
        </row>
        <row r="194">
          <cell r="D194" t="str">
            <v>2412101010213</v>
          </cell>
          <cell r="E194" t="str">
            <v>213</v>
          </cell>
          <cell r="F194" t="str">
            <v>东凤镇</v>
          </cell>
          <cell r="G194" t="str">
            <v>国家/省</v>
          </cell>
          <cell r="H194" t="str">
            <v>二级</v>
          </cell>
          <cell r="I194" t="str">
            <v>广东惠利普智能科技股份有限公司</v>
          </cell>
          <cell r="J194" t="str">
            <v>2025年第二批</v>
          </cell>
          <cell r="K194">
            <v>7.96</v>
          </cell>
          <cell r="L194">
            <v>1.592</v>
          </cell>
          <cell r="M194">
            <v>6.368</v>
          </cell>
        </row>
        <row r="194">
          <cell r="U194" t="str">
            <v>2026年第三批</v>
          </cell>
          <cell r="V194">
            <v>11.95</v>
          </cell>
          <cell r="W194">
            <v>6.372</v>
          </cell>
          <cell r="X194">
            <v>5.578</v>
          </cell>
        </row>
        <row r="195">
          <cell r="D195" t="str">
            <v>2508141110591</v>
          </cell>
          <cell r="E195" t="str">
            <v>591</v>
          </cell>
          <cell r="F195" t="str">
            <v>横栏镇</v>
          </cell>
          <cell r="G195" t="str">
            <v>国家/省</v>
          </cell>
        </row>
        <row r="195">
          <cell r="I195" t="str">
            <v>广东钜豪照明电器有限公司</v>
          </cell>
          <cell r="J195" t="str">
            <v>2025年第二批</v>
          </cell>
          <cell r="K195">
            <v>11.81</v>
          </cell>
          <cell r="L195">
            <v>2.362</v>
          </cell>
          <cell r="M195">
            <v>9.448</v>
          </cell>
          <cell r="N195">
            <v>17.71</v>
          </cell>
          <cell r="O195">
            <v>0</v>
          </cell>
          <cell r="P195">
            <v>17.71</v>
          </cell>
        </row>
        <row r="196">
          <cell r="D196" t="str">
            <v>2508111110589</v>
          </cell>
          <cell r="E196" t="str">
            <v>589</v>
          </cell>
          <cell r="F196" t="str">
            <v>阜沙镇</v>
          </cell>
          <cell r="G196" t="str">
            <v>省</v>
          </cell>
          <cell r="H196" t="str">
            <v>二级</v>
          </cell>
          <cell r="I196" t="str">
            <v>中山市铧禧电子科技有限公司</v>
          </cell>
          <cell r="J196" t="str">
            <v>2025年第二批</v>
          </cell>
          <cell r="K196">
            <v>1.84</v>
          </cell>
        </row>
        <row r="196">
          <cell r="M196">
            <v>1.84</v>
          </cell>
        </row>
        <row r="196">
          <cell r="U196" t="str">
            <v>2026年第二批</v>
          </cell>
          <cell r="V196">
            <v>2.78</v>
          </cell>
        </row>
        <row r="196">
          <cell r="X196">
            <v>0.932</v>
          </cell>
          <cell r="Y196">
            <v>1.848</v>
          </cell>
        </row>
        <row r="197">
          <cell r="D197" t="str">
            <v>2505019910440</v>
          </cell>
          <cell r="E197" t="str">
            <v>440</v>
          </cell>
          <cell r="F197" t="str">
            <v>五桂山街道</v>
          </cell>
          <cell r="G197" t="str">
            <v>国家/省</v>
          </cell>
          <cell r="H197" t="str">
            <v>二级</v>
          </cell>
          <cell r="I197" t="str">
            <v>广东惠利普智能科技股份有限公司</v>
          </cell>
          <cell r="J197" t="str">
            <v>2025年第二批</v>
          </cell>
          <cell r="K197">
            <v>4.92</v>
          </cell>
          <cell r="L197">
            <v>0.984</v>
          </cell>
          <cell r="M197">
            <v>3.936</v>
          </cell>
        </row>
        <row r="197">
          <cell r="U197" t="str">
            <v>2025年第七批</v>
          </cell>
          <cell r="V197">
            <v>7.38</v>
          </cell>
          <cell r="W197">
            <v>3.936</v>
          </cell>
          <cell r="X197">
            <v>3.444</v>
          </cell>
          <cell r="Y197">
            <v>0</v>
          </cell>
        </row>
        <row r="198">
          <cell r="D198" t="str">
            <v>2508101010562</v>
          </cell>
          <cell r="E198" t="str">
            <v>562</v>
          </cell>
          <cell r="F198" t="str">
            <v>东凤镇</v>
          </cell>
          <cell r="G198" t="str">
            <v>国家/省</v>
          </cell>
        </row>
        <row r="198">
          <cell r="I198" t="str">
            <v>广东伊莱特科技股份有限公司</v>
          </cell>
          <cell r="J198" t="str">
            <v>2025年第二批</v>
          </cell>
          <cell r="K198">
            <v>4</v>
          </cell>
          <cell r="L198">
            <v>0.8</v>
          </cell>
          <cell r="M198">
            <v>3.2</v>
          </cell>
          <cell r="N198">
            <v>6</v>
          </cell>
          <cell r="O198">
            <v>0</v>
          </cell>
          <cell r="P198">
            <v>6</v>
          </cell>
        </row>
        <row r="199">
          <cell r="D199" t="str">
            <v>2412101010270</v>
          </cell>
          <cell r="E199" t="str">
            <v>270</v>
          </cell>
          <cell r="F199" t="str">
            <v>东凤镇</v>
          </cell>
          <cell r="G199" t="str">
            <v>国家/省</v>
          </cell>
          <cell r="H199" t="str">
            <v>二级</v>
          </cell>
          <cell r="I199" t="str">
            <v>中山市铧禧电子科技有限公司</v>
          </cell>
          <cell r="J199" t="str">
            <v>2025年第二批</v>
          </cell>
          <cell r="K199">
            <v>5.96</v>
          </cell>
          <cell r="L199">
            <v>1.192</v>
          </cell>
          <cell r="M199">
            <v>4.768</v>
          </cell>
        </row>
        <row r="199">
          <cell r="U199" t="str">
            <v>2026年第五批</v>
          </cell>
          <cell r="V199">
            <v>8.94</v>
          </cell>
          <cell r="W199">
            <v>4.768</v>
          </cell>
          <cell r="X199">
            <v>4.172</v>
          </cell>
        </row>
        <row r="200">
          <cell r="D200" t="str">
            <v>2508021110557</v>
          </cell>
          <cell r="E200" t="str">
            <v>557</v>
          </cell>
          <cell r="F200" t="str">
            <v>翠亨新区</v>
          </cell>
          <cell r="G200" t="str">
            <v>国家/省</v>
          </cell>
        </row>
        <row r="200">
          <cell r="I200" t="str">
            <v>广东知业科技有限公司</v>
          </cell>
          <cell r="J200" t="str">
            <v>2025年第二批</v>
          </cell>
          <cell r="K200">
            <v>12</v>
          </cell>
          <cell r="L200">
            <v>2.4</v>
          </cell>
          <cell r="M200">
            <v>9.6</v>
          </cell>
        </row>
        <row r="201">
          <cell r="D201" t="str">
            <v>2508031110599</v>
          </cell>
          <cell r="E201" t="str">
            <v>599</v>
          </cell>
          <cell r="F201" t="str">
            <v>石岐街道</v>
          </cell>
          <cell r="G201" t="str">
            <v>国家/省</v>
          </cell>
          <cell r="H201" t="str">
            <v>二级</v>
          </cell>
          <cell r="I201" t="str">
            <v>中山市铧禧电子科技有限公司</v>
          </cell>
          <cell r="J201" t="str">
            <v>2025年第二批</v>
          </cell>
          <cell r="K201">
            <v>8.65</v>
          </cell>
          <cell r="L201">
            <v>1.73</v>
          </cell>
          <cell r="M201">
            <v>6.92</v>
          </cell>
        </row>
        <row r="201">
          <cell r="U201" t="str">
            <v>2026年第三批</v>
          </cell>
          <cell r="V201">
            <v>17.85</v>
          </cell>
          <cell r="W201">
            <v>8.87</v>
          </cell>
          <cell r="X201">
            <v>8.98</v>
          </cell>
        </row>
        <row r="202">
          <cell r="D202" t="str">
            <v>2412101010227</v>
          </cell>
          <cell r="E202" t="str">
            <v>227</v>
          </cell>
          <cell r="F202" t="str">
            <v>东凤镇</v>
          </cell>
          <cell r="G202" t="str">
            <v>省</v>
          </cell>
          <cell r="H202" t="str">
            <v>二级</v>
          </cell>
          <cell r="I202" t="str">
            <v>中山黑湖网络科技有限公司</v>
          </cell>
          <cell r="J202" t="str">
            <v>2025年第二批</v>
          </cell>
          <cell r="K202">
            <v>0.18</v>
          </cell>
          <cell r="L202">
            <v>0.036</v>
          </cell>
          <cell r="M202">
            <v>0.144</v>
          </cell>
        </row>
        <row r="202">
          <cell r="U202" t="str">
            <v>2026年第四批</v>
          </cell>
          <cell r="V202">
            <v>5.32</v>
          </cell>
          <cell r="W202">
            <v>-0.036</v>
          </cell>
          <cell r="X202">
            <v>3.156</v>
          </cell>
          <cell r="Y202">
            <v>2.2</v>
          </cell>
        </row>
        <row r="203">
          <cell r="D203" t="str">
            <v>2507101010527</v>
          </cell>
          <cell r="E203" t="str">
            <v>527</v>
          </cell>
          <cell r="F203" t="str">
            <v>东凤镇</v>
          </cell>
          <cell r="G203" t="str">
            <v>国家/省</v>
          </cell>
        </row>
        <row r="203">
          <cell r="I203" t="str">
            <v>广东繸子产业投资集团有限公司</v>
          </cell>
          <cell r="J203" t="str">
            <v>2025年第二批</v>
          </cell>
          <cell r="K203">
            <v>8.49</v>
          </cell>
          <cell r="L203">
            <v>1.698</v>
          </cell>
          <cell r="M203">
            <v>6.792</v>
          </cell>
          <cell r="N203">
            <v>12.73</v>
          </cell>
          <cell r="O203">
            <v>0</v>
          </cell>
          <cell r="P203">
            <v>12.73</v>
          </cell>
        </row>
        <row r="204">
          <cell r="D204" t="str">
            <v>2508161110556</v>
          </cell>
          <cell r="E204" t="str">
            <v>556</v>
          </cell>
          <cell r="F204" t="str">
            <v>小榄镇</v>
          </cell>
          <cell r="G204" t="str">
            <v>国家/省</v>
          </cell>
        </row>
        <row r="204">
          <cell r="I204" t="str">
            <v>中山市铧禧电子科技有限公司</v>
          </cell>
          <cell r="J204" t="str">
            <v>2025年第二批</v>
          </cell>
          <cell r="K204">
            <v>24</v>
          </cell>
          <cell r="L204">
            <v>4.8</v>
          </cell>
          <cell r="M204">
            <v>19.2</v>
          </cell>
        </row>
        <row r="205">
          <cell r="D205" t="str">
            <v>2412101010201</v>
          </cell>
          <cell r="E205" t="str">
            <v>201</v>
          </cell>
          <cell r="F205" t="str">
            <v>东凤镇</v>
          </cell>
          <cell r="G205" t="str">
            <v>国家/省</v>
          </cell>
        </row>
        <row r="205">
          <cell r="I205" t="str">
            <v>广东伊莱特科技股份有限公司</v>
          </cell>
          <cell r="J205" t="str">
            <v>2025年第二批</v>
          </cell>
          <cell r="K205">
            <v>12</v>
          </cell>
          <cell r="L205">
            <v>2.4</v>
          </cell>
          <cell r="M205">
            <v>9.6</v>
          </cell>
          <cell r="N205">
            <v>18</v>
          </cell>
          <cell r="O205">
            <v>0</v>
          </cell>
          <cell r="P205">
            <v>18</v>
          </cell>
        </row>
        <row r="206">
          <cell r="D206" t="str">
            <v>2508161110601</v>
          </cell>
          <cell r="E206" t="str">
            <v>601</v>
          </cell>
          <cell r="F206" t="str">
            <v>小榄镇</v>
          </cell>
          <cell r="G206" t="str">
            <v>国家/省</v>
          </cell>
        </row>
        <row r="206">
          <cell r="I206" t="str">
            <v>中山市铧禧电子科技有限公司</v>
          </cell>
          <cell r="J206" t="str">
            <v>2025年第二批</v>
          </cell>
          <cell r="K206">
            <v>9.33</v>
          </cell>
          <cell r="L206">
            <v>1.866</v>
          </cell>
          <cell r="M206">
            <v>7.464</v>
          </cell>
        </row>
        <row r="207">
          <cell r="D207" t="str">
            <v>2503161010326</v>
          </cell>
          <cell r="E207" t="str">
            <v>326</v>
          </cell>
          <cell r="F207" t="str">
            <v>小榄镇</v>
          </cell>
          <cell r="G207" t="str">
            <v>国家/省</v>
          </cell>
        </row>
        <row r="207">
          <cell r="I207" t="str">
            <v>广东繸子产业投资集团有限公司</v>
          </cell>
          <cell r="J207" t="str">
            <v>2025年第二批</v>
          </cell>
          <cell r="K207">
            <v>8.49</v>
          </cell>
          <cell r="L207">
            <v>1.698</v>
          </cell>
          <cell r="M207">
            <v>6.792</v>
          </cell>
        </row>
        <row r="208">
          <cell r="D208" t="str">
            <v>2508161010588</v>
          </cell>
          <cell r="E208" t="str">
            <v>588</v>
          </cell>
          <cell r="F208" t="str">
            <v>小榄镇</v>
          </cell>
          <cell r="G208" t="str">
            <v>国家/省</v>
          </cell>
        </row>
        <row r="208">
          <cell r="I208" t="str">
            <v>中山市铧禧电子科技有限公司</v>
          </cell>
          <cell r="J208" t="str">
            <v>2025年第二批</v>
          </cell>
          <cell r="K208">
            <v>5.44</v>
          </cell>
          <cell r="L208">
            <v>1.088</v>
          </cell>
          <cell r="M208">
            <v>4.352</v>
          </cell>
        </row>
        <row r="209">
          <cell r="D209" t="str">
            <v>2508161110593</v>
          </cell>
          <cell r="E209" t="str">
            <v>593</v>
          </cell>
          <cell r="F209" t="str">
            <v>小榄镇</v>
          </cell>
          <cell r="G209" t="str">
            <v>国家/省</v>
          </cell>
          <cell r="H209" t="str">
            <v>二级</v>
          </cell>
          <cell r="I209" t="str">
            <v>中山市古镇灯饰文化传播有限公司</v>
          </cell>
          <cell r="J209" t="str">
            <v>2025年第二批</v>
          </cell>
          <cell r="K209">
            <v>1.23</v>
          </cell>
          <cell r="L209">
            <v>0.246</v>
          </cell>
          <cell r="M209">
            <v>0.984</v>
          </cell>
        </row>
        <row r="209">
          <cell r="U209" t="str">
            <v>2026年第三批</v>
          </cell>
          <cell r="V209">
            <v>1.89</v>
          </cell>
          <cell r="W209">
            <v>1.002</v>
          </cell>
          <cell r="X209">
            <v>0.888</v>
          </cell>
        </row>
        <row r="210">
          <cell r="D210" t="str">
            <v>2508161010564</v>
          </cell>
          <cell r="E210" t="str">
            <v>564</v>
          </cell>
          <cell r="F210" t="str">
            <v>小榄镇</v>
          </cell>
          <cell r="G210" t="str">
            <v>国家/省</v>
          </cell>
        </row>
        <row r="210">
          <cell r="I210" t="str">
            <v>中山市古镇灯饰文化传播有限公司</v>
          </cell>
          <cell r="J210" t="str">
            <v>2025年第二批</v>
          </cell>
          <cell r="K210">
            <v>24</v>
          </cell>
          <cell r="L210">
            <v>4.8</v>
          </cell>
          <cell r="M210">
            <v>19.2</v>
          </cell>
        </row>
        <row r="211">
          <cell r="D211" t="str">
            <v>2504162110438</v>
          </cell>
          <cell r="E211" t="str">
            <v>438</v>
          </cell>
          <cell r="F211" t="str">
            <v>小榄镇</v>
          </cell>
          <cell r="G211" t="str">
            <v>省</v>
          </cell>
          <cell r="H211" t="str">
            <v>二级</v>
          </cell>
          <cell r="I211" t="str">
            <v>中山市古镇灯饰文化传播有限公司</v>
          </cell>
          <cell r="J211" t="str">
            <v>2025年第二批</v>
          </cell>
          <cell r="K211">
            <v>15.33</v>
          </cell>
        </row>
        <row r="211">
          <cell r="M211">
            <v>15.33</v>
          </cell>
        </row>
        <row r="211">
          <cell r="U211" t="str">
            <v>2026年第五批</v>
          </cell>
          <cell r="V211">
            <v>57.66</v>
          </cell>
        </row>
        <row r="211">
          <cell r="X211">
            <v>28.464</v>
          </cell>
          <cell r="Y211">
            <v>29.196</v>
          </cell>
        </row>
        <row r="212">
          <cell r="D212" t="str">
            <v>2508162110580</v>
          </cell>
          <cell r="E212" t="str">
            <v>580</v>
          </cell>
          <cell r="F212" t="str">
            <v>小榄镇</v>
          </cell>
          <cell r="G212" t="str">
            <v>省</v>
          </cell>
          <cell r="H212" t="str">
            <v>三级</v>
          </cell>
          <cell r="I212" t="str">
            <v>中山市古镇灯饰文化传播有限公司</v>
          </cell>
          <cell r="J212" t="str">
            <v>2025年第二批</v>
          </cell>
          <cell r="K212">
            <v>24</v>
          </cell>
        </row>
        <row r="212">
          <cell r="M212">
            <v>24</v>
          </cell>
        </row>
        <row r="212">
          <cell r="U212" t="str">
            <v>2026年第一批</v>
          </cell>
          <cell r="V212">
            <v>59.31</v>
          </cell>
          <cell r="W212">
            <v>0</v>
          </cell>
          <cell r="X212">
            <v>25.986</v>
          </cell>
          <cell r="Y212">
            <v>33.324</v>
          </cell>
        </row>
        <row r="213">
          <cell r="D213" t="str">
            <v>2506219910496</v>
          </cell>
          <cell r="E213" t="str">
            <v>496</v>
          </cell>
          <cell r="F213" t="str">
            <v>神湾镇</v>
          </cell>
          <cell r="G213" t="str">
            <v>国家/省</v>
          </cell>
          <cell r="H213" t="str">
            <v>三级</v>
          </cell>
          <cell r="I213" t="str">
            <v>中山市铧禧电子科技有限公司</v>
          </cell>
          <cell r="J213" t="str">
            <v>2025年第二批</v>
          </cell>
          <cell r="K213">
            <v>21.74</v>
          </cell>
          <cell r="L213">
            <v>4.348</v>
          </cell>
          <cell r="M213">
            <v>17.392</v>
          </cell>
        </row>
        <row r="213">
          <cell r="U213" t="str">
            <v>2026年第四批</v>
          </cell>
          <cell r="V213">
            <v>38.7</v>
          </cell>
          <cell r="W213">
            <v>19.828</v>
          </cell>
          <cell r="X213">
            <v>18.872</v>
          </cell>
        </row>
        <row r="214">
          <cell r="D214" t="str">
            <v>2503142010365</v>
          </cell>
          <cell r="E214" t="str">
            <v>365</v>
          </cell>
          <cell r="F214" t="str">
            <v>横栏镇</v>
          </cell>
          <cell r="G214" t="str">
            <v>国家/省</v>
          </cell>
        </row>
        <row r="214">
          <cell r="I214" t="str">
            <v>中山市古镇灯饰文化传播有限公司</v>
          </cell>
          <cell r="J214" t="str">
            <v>2025年第二批</v>
          </cell>
          <cell r="K214">
            <v>4.84</v>
          </cell>
          <cell r="L214">
            <v>0.968</v>
          </cell>
          <cell r="M214">
            <v>3.872</v>
          </cell>
        </row>
        <row r="215">
          <cell r="D215" t="str">
            <v>2503091110367</v>
          </cell>
          <cell r="E215" t="str">
            <v>367</v>
          </cell>
          <cell r="F215" t="str">
            <v>大涌镇</v>
          </cell>
          <cell r="G215" t="str">
            <v>省</v>
          </cell>
          <cell r="H215" t="str">
            <v>三级</v>
          </cell>
          <cell r="I215" t="str">
            <v>广东惠利普智能科技股份有限公司</v>
          </cell>
          <cell r="J215" t="str">
            <v>2025年第二批</v>
          </cell>
          <cell r="K215">
            <v>23</v>
          </cell>
        </row>
        <row r="215">
          <cell r="M215">
            <v>23</v>
          </cell>
          <cell r="N215">
            <v>34.5</v>
          </cell>
          <cell r="O215">
            <v>0</v>
          </cell>
          <cell r="P215">
            <v>34.5</v>
          </cell>
        </row>
        <row r="215">
          <cell r="U215" t="str">
            <v>2026年第二批</v>
          </cell>
          <cell r="V215">
            <v>-11.93</v>
          </cell>
        </row>
        <row r="215">
          <cell r="X215">
            <v>-30.158</v>
          </cell>
          <cell r="Y215">
            <v>18.228</v>
          </cell>
        </row>
        <row r="216">
          <cell r="D216" t="str">
            <v>2505221110449</v>
          </cell>
          <cell r="E216" t="str">
            <v>449</v>
          </cell>
          <cell r="F216" t="str">
            <v>坦洲镇</v>
          </cell>
          <cell r="G216" t="str">
            <v>国家/省</v>
          </cell>
          <cell r="H216" t="str">
            <v>二级</v>
          </cell>
          <cell r="I216" t="str">
            <v>中山市铧禧电子科技有限公司</v>
          </cell>
          <cell r="J216" t="str">
            <v>2025年第二批</v>
          </cell>
          <cell r="K216">
            <v>11.99</v>
          </cell>
          <cell r="L216">
            <v>2.398</v>
          </cell>
          <cell r="M216">
            <v>9.592</v>
          </cell>
        </row>
        <row r="216">
          <cell r="U216" t="str">
            <v>2026年第一批</v>
          </cell>
          <cell r="V216">
            <v>18</v>
          </cell>
          <cell r="W216">
            <v>9.598</v>
          </cell>
          <cell r="X216">
            <v>8.402</v>
          </cell>
        </row>
        <row r="217">
          <cell r="D217" t="str">
            <v>2505122010451</v>
          </cell>
          <cell r="E217" t="str">
            <v>451</v>
          </cell>
          <cell r="F217" t="str">
            <v>港口镇</v>
          </cell>
          <cell r="G217" t="str">
            <v>国家/省</v>
          </cell>
        </row>
        <row r="217">
          <cell r="I217" t="str">
            <v>中山市古镇灯饰文化传播有限公司</v>
          </cell>
          <cell r="J217" t="str">
            <v>2025年第二批</v>
          </cell>
          <cell r="K217">
            <v>11.42</v>
          </cell>
          <cell r="L217">
            <v>2.284</v>
          </cell>
          <cell r="M217">
            <v>9.136</v>
          </cell>
        </row>
        <row r="217">
          <cell r="Q217">
            <v>2025</v>
          </cell>
          <cell r="R217">
            <v>11.42</v>
          </cell>
          <cell r="S217">
            <v>2.284</v>
          </cell>
          <cell r="T217">
            <v>9.136</v>
          </cell>
        </row>
        <row r="218">
          <cell r="D218" t="str">
            <v>2503122110395</v>
          </cell>
          <cell r="E218" t="str">
            <v>395</v>
          </cell>
          <cell r="F218" t="str">
            <v>港口镇</v>
          </cell>
          <cell r="G218" t="str">
            <v>国家/省</v>
          </cell>
          <cell r="H218" t="str">
            <v>三级</v>
          </cell>
          <cell r="I218" t="str">
            <v>中山市古镇灯饰文化传播有限公司</v>
          </cell>
          <cell r="J218" t="str">
            <v>2025年第二批</v>
          </cell>
          <cell r="K218">
            <v>23.77</v>
          </cell>
          <cell r="L218">
            <v>4.754</v>
          </cell>
          <cell r="M218">
            <v>19.016</v>
          </cell>
          <cell r="N218">
            <v>35.65</v>
          </cell>
          <cell r="O218">
            <v>0</v>
          </cell>
          <cell r="P218">
            <v>35.65</v>
          </cell>
        </row>
        <row r="218">
          <cell r="U218" t="str">
            <v>2026年第六批</v>
          </cell>
          <cell r="V218">
            <v>0.00999999999999801</v>
          </cell>
          <cell r="W218">
            <v>42.79</v>
          </cell>
          <cell r="X218">
            <v>-42.78</v>
          </cell>
          <cell r="Y218">
            <v>0</v>
          </cell>
        </row>
        <row r="219">
          <cell r="D219" t="str">
            <v>2503121110394</v>
          </cell>
          <cell r="E219" t="str">
            <v>394</v>
          </cell>
          <cell r="F219" t="str">
            <v>港口镇</v>
          </cell>
          <cell r="G219" t="str">
            <v>国家/省</v>
          </cell>
        </row>
        <row r="219">
          <cell r="I219" t="str">
            <v>中山黑湖网络科技有限公司</v>
          </cell>
          <cell r="J219" t="str">
            <v>2025年第二批</v>
          </cell>
          <cell r="K219">
            <v>4.06</v>
          </cell>
          <cell r="L219">
            <v>0.812</v>
          </cell>
          <cell r="M219">
            <v>3.248</v>
          </cell>
          <cell r="N219">
            <v>6.09</v>
          </cell>
          <cell r="O219">
            <v>0</v>
          </cell>
          <cell r="P219">
            <v>6.09</v>
          </cell>
        </row>
        <row r="220">
          <cell r="D220" t="str">
            <v>2503191010388</v>
          </cell>
          <cell r="E220" t="str">
            <v>388</v>
          </cell>
          <cell r="F220" t="str">
            <v>三乡镇</v>
          </cell>
          <cell r="G220" t="str">
            <v>省和国家级</v>
          </cell>
          <cell r="H220" t="str">
            <v>二级</v>
          </cell>
          <cell r="I220" t="str">
            <v>中山黑湖网络科技有限公司</v>
          </cell>
          <cell r="J220" t="str">
            <v>2025年第二批</v>
          </cell>
          <cell r="K220">
            <v>11.38</v>
          </cell>
          <cell r="L220">
            <v>2.276</v>
          </cell>
          <cell r="M220">
            <v>9.104</v>
          </cell>
        </row>
        <row r="220">
          <cell r="U220" t="str">
            <v>2026年第七批</v>
          </cell>
          <cell r="V220">
            <v>17.39</v>
          </cell>
          <cell r="W220">
            <v>20.74</v>
          </cell>
          <cell r="X220">
            <v>-3.35</v>
          </cell>
        </row>
        <row r="221">
          <cell r="D221" t="str">
            <v>2508132010590</v>
          </cell>
          <cell r="E221" t="str">
            <v>590</v>
          </cell>
          <cell r="F221" t="str">
            <v>古镇镇</v>
          </cell>
          <cell r="G221" t="str">
            <v>国家/省</v>
          </cell>
          <cell r="H221" t="str">
            <v>二级</v>
          </cell>
          <cell r="I221" t="str">
            <v>中山市古镇灯饰文化传播有限公司</v>
          </cell>
          <cell r="J221" t="str">
            <v>2025年第二批</v>
          </cell>
          <cell r="K221">
            <v>3.18</v>
          </cell>
          <cell r="L221">
            <v>0.636</v>
          </cell>
          <cell r="M221">
            <v>2.544</v>
          </cell>
        </row>
        <row r="221">
          <cell r="U221" t="str">
            <v>2026年第一批</v>
          </cell>
          <cell r="V221">
            <v>4.78</v>
          </cell>
          <cell r="W221">
            <v>2.548</v>
          </cell>
          <cell r="X221">
            <v>2.232</v>
          </cell>
        </row>
        <row r="222">
          <cell r="D222" t="str">
            <v>2502111110308</v>
          </cell>
          <cell r="E222" t="str">
            <v>308</v>
          </cell>
          <cell r="F222" t="str">
            <v>阜沙镇</v>
          </cell>
          <cell r="G222" t="str">
            <v>国家/省</v>
          </cell>
          <cell r="H222" t="str">
            <v>二级</v>
          </cell>
          <cell r="I222" t="str">
            <v>广东惠利普智能科技股份有限公司</v>
          </cell>
          <cell r="J222" t="str">
            <v>2025年第二批</v>
          </cell>
          <cell r="K222">
            <v>5.09</v>
          </cell>
          <cell r="L222">
            <v>1.018</v>
          </cell>
          <cell r="M222">
            <v>4.072</v>
          </cell>
        </row>
        <row r="222">
          <cell r="U222" t="str">
            <v>2026年第六批</v>
          </cell>
          <cell r="V222">
            <v>7.65</v>
          </cell>
          <cell r="W222">
            <v>9.174</v>
          </cell>
          <cell r="X222">
            <v>-1.524</v>
          </cell>
          <cell r="Y222">
            <v>0</v>
          </cell>
        </row>
        <row r="223">
          <cell r="D223" t="str">
            <v>2508111110598</v>
          </cell>
          <cell r="E223" t="str">
            <v>598</v>
          </cell>
          <cell r="F223" t="str">
            <v>阜沙镇</v>
          </cell>
          <cell r="G223" t="str">
            <v>国家/省</v>
          </cell>
          <cell r="H223" t="str">
            <v>二级</v>
          </cell>
          <cell r="I223" t="str">
            <v>中山市铧禧电子科技有限公司</v>
          </cell>
          <cell r="J223" t="str">
            <v>2025年第二批</v>
          </cell>
          <cell r="K223">
            <v>7.33</v>
          </cell>
          <cell r="L223">
            <v>1.466</v>
          </cell>
          <cell r="M223">
            <v>5.864</v>
          </cell>
        </row>
        <row r="223">
          <cell r="U223" t="str">
            <v>2026年第三批</v>
          </cell>
          <cell r="V223">
            <v>11.3</v>
          </cell>
          <cell r="W223">
            <v>5.986</v>
          </cell>
          <cell r="X223">
            <v>5.314</v>
          </cell>
        </row>
        <row r="224">
          <cell r="D224" t="str">
            <v>2508061110572</v>
          </cell>
          <cell r="E224" t="str">
            <v>572</v>
          </cell>
          <cell r="F224" t="str">
            <v>南区街道</v>
          </cell>
          <cell r="G224" t="str">
            <v>国家/省</v>
          </cell>
          <cell r="H224" t="str">
            <v>二级</v>
          </cell>
          <cell r="I224" t="str">
            <v>中山市古镇灯饰文化传播有限公司</v>
          </cell>
          <cell r="J224" t="str">
            <v>2025年第二批</v>
          </cell>
          <cell r="K224">
            <v>5.16</v>
          </cell>
          <cell r="L224">
            <v>1.032</v>
          </cell>
          <cell r="M224">
            <v>4.128</v>
          </cell>
          <cell r="N224">
            <v>7.74</v>
          </cell>
          <cell r="O224">
            <v>0</v>
          </cell>
          <cell r="P224">
            <v>7.74</v>
          </cell>
        </row>
        <row r="224">
          <cell r="U224" t="str">
            <v>2026年第一批</v>
          </cell>
          <cell r="V224">
            <v>-0.16</v>
          </cell>
          <cell r="W224">
            <v>4.064</v>
          </cell>
          <cell r="X224">
            <v>-4.224</v>
          </cell>
        </row>
        <row r="225">
          <cell r="D225" t="str">
            <v>2508011110551</v>
          </cell>
          <cell r="E225" t="str">
            <v>551</v>
          </cell>
          <cell r="F225" t="str">
            <v>火炬开发区</v>
          </cell>
          <cell r="G225" t="str">
            <v>省</v>
          </cell>
          <cell r="H225" t="str">
            <v>二级</v>
          </cell>
          <cell r="I225" t="str">
            <v>中山市古镇灯饰文化传播有限公司</v>
          </cell>
          <cell r="J225" t="str">
            <v>2025年第二批</v>
          </cell>
          <cell r="K225">
            <v>2.62</v>
          </cell>
        </row>
        <row r="225">
          <cell r="M225">
            <v>2.62</v>
          </cell>
        </row>
        <row r="225">
          <cell r="U225" t="str">
            <v>2025年第七批</v>
          </cell>
          <cell r="V225">
            <v>3.93</v>
          </cell>
          <cell r="W225">
            <v>0</v>
          </cell>
          <cell r="X225">
            <v>1.31</v>
          </cell>
          <cell r="Y225">
            <v>2.62</v>
          </cell>
        </row>
        <row r="226">
          <cell r="D226" t="str">
            <v>2503011110357</v>
          </cell>
          <cell r="E226" t="str">
            <v>357</v>
          </cell>
          <cell r="F226" t="str">
            <v>火炬开发区</v>
          </cell>
          <cell r="G226" t="str">
            <v>省</v>
          </cell>
          <cell r="H226" t="str">
            <v>二级</v>
          </cell>
          <cell r="I226" t="str">
            <v>中山市古镇灯饰文化传播有限公司</v>
          </cell>
          <cell r="J226" t="str">
            <v>2025年第二批</v>
          </cell>
          <cell r="K226">
            <v>3.34</v>
          </cell>
          <cell r="L226">
            <v>0.668</v>
          </cell>
          <cell r="M226">
            <v>2.672</v>
          </cell>
          <cell r="N226">
            <v>5.01</v>
          </cell>
          <cell r="O226">
            <v>0</v>
          </cell>
          <cell r="P226">
            <v>5.01</v>
          </cell>
        </row>
        <row r="226">
          <cell r="U226" t="str">
            <v>2025年第七批</v>
          </cell>
          <cell r="V226">
            <v>-4.36</v>
          </cell>
          <cell r="W226">
            <v>-0.668</v>
          </cell>
          <cell r="X226">
            <v>-5.288</v>
          </cell>
          <cell r="Y226">
            <v>1.596</v>
          </cell>
        </row>
        <row r="227">
          <cell r="D227" t="str">
            <v>2505011110457</v>
          </cell>
          <cell r="E227" t="str">
            <v>457</v>
          </cell>
          <cell r="F227" t="str">
            <v>火炬开发区</v>
          </cell>
          <cell r="G227" t="str">
            <v>国家/省</v>
          </cell>
        </row>
        <row r="227">
          <cell r="I227" t="str">
            <v>广东知业科技有限公司</v>
          </cell>
          <cell r="J227" t="str">
            <v>2025年第二批</v>
          </cell>
          <cell r="K227">
            <v>24</v>
          </cell>
          <cell r="L227">
            <v>4.8</v>
          </cell>
          <cell r="M227">
            <v>19.2</v>
          </cell>
          <cell r="N227">
            <v>36</v>
          </cell>
          <cell r="O227">
            <v>0</v>
          </cell>
          <cell r="P227">
            <v>36</v>
          </cell>
        </row>
        <row r="228">
          <cell r="D228" t="str">
            <v>2505011110453</v>
          </cell>
          <cell r="E228" t="str">
            <v>453</v>
          </cell>
          <cell r="F228" t="str">
            <v>火炬开发区</v>
          </cell>
          <cell r="G228" t="str">
            <v>国家/省</v>
          </cell>
          <cell r="H228" t="str">
            <v>二级</v>
          </cell>
          <cell r="I228" t="str">
            <v>广东惠利普智能科技股份有限公司</v>
          </cell>
          <cell r="J228" t="str">
            <v>2025年第二批</v>
          </cell>
          <cell r="K228">
            <v>0.56</v>
          </cell>
        </row>
        <row r="228">
          <cell r="M228">
            <v>0.56</v>
          </cell>
        </row>
        <row r="228">
          <cell r="U228" t="str">
            <v>2026年第一批</v>
          </cell>
          <cell r="V228">
            <v>0.84</v>
          </cell>
          <cell r="W228">
            <v>0.56</v>
          </cell>
          <cell r="X228">
            <v>0.28</v>
          </cell>
        </row>
        <row r="229">
          <cell r="D229" t="str">
            <v>2506161010487</v>
          </cell>
          <cell r="E229" t="str">
            <v>487</v>
          </cell>
          <cell r="F229" t="str">
            <v>小榄镇</v>
          </cell>
          <cell r="G229" t="str">
            <v>国家/省</v>
          </cell>
        </row>
        <row r="229">
          <cell r="I229" t="str">
            <v>中山市铧禧电子科技有限公司</v>
          </cell>
          <cell r="J229" t="str">
            <v>2025年第二批</v>
          </cell>
          <cell r="K229">
            <v>12</v>
          </cell>
          <cell r="L229">
            <v>2.4</v>
          </cell>
          <cell r="M229">
            <v>9.6</v>
          </cell>
        </row>
        <row r="230">
          <cell r="D230" t="str">
            <v>2412132110146</v>
          </cell>
          <cell r="E230" t="str">
            <v>146</v>
          </cell>
          <cell r="F230" t="str">
            <v>古镇镇</v>
          </cell>
          <cell r="G230" t="str">
            <v>国家/省</v>
          </cell>
          <cell r="H230" t="str">
            <v>二级</v>
          </cell>
          <cell r="I230" t="str">
            <v>中山市古镇灯饰文化传播有限公司</v>
          </cell>
          <cell r="J230" t="str">
            <v>2025年第三批</v>
          </cell>
          <cell r="K230">
            <v>12</v>
          </cell>
          <cell r="L230">
            <v>2.4</v>
          </cell>
          <cell r="M230">
            <v>9.6</v>
          </cell>
        </row>
        <row r="230">
          <cell r="U230" t="str">
            <v>2026年第五批</v>
          </cell>
          <cell r="V230">
            <v>18</v>
          </cell>
          <cell r="W230">
            <v>9.6</v>
          </cell>
          <cell r="X230">
            <v>8.4</v>
          </cell>
        </row>
        <row r="231">
          <cell r="D231" t="str">
            <v>2412082110259</v>
          </cell>
          <cell r="E231" t="str">
            <v>259</v>
          </cell>
          <cell r="F231" t="str">
            <v>板芙镇</v>
          </cell>
          <cell r="G231" t="str">
            <v>国家/省</v>
          </cell>
          <cell r="H231" t="str">
            <v>二级</v>
          </cell>
          <cell r="I231" t="str">
            <v>广东知业科技有限公司</v>
          </cell>
          <cell r="J231" t="str">
            <v>2025年第三批</v>
          </cell>
          <cell r="K231">
            <v>7.8</v>
          </cell>
          <cell r="L231">
            <v>1.56</v>
          </cell>
          <cell r="M231">
            <v>6.24</v>
          </cell>
        </row>
        <row r="231">
          <cell r="U231" t="str">
            <v>2026年第一批</v>
          </cell>
          <cell r="V231">
            <v>11.7</v>
          </cell>
          <cell r="W231">
            <v>6.24</v>
          </cell>
          <cell r="X231">
            <v>5.46</v>
          </cell>
        </row>
        <row r="232">
          <cell r="D232" t="str">
            <v>2412142110230</v>
          </cell>
          <cell r="E232" t="str">
            <v>230</v>
          </cell>
          <cell r="F232" t="str">
            <v>横栏镇</v>
          </cell>
          <cell r="G232" t="str">
            <v>国家/省</v>
          </cell>
          <cell r="H232" t="str">
            <v>二级</v>
          </cell>
          <cell r="I232" t="str">
            <v>中山市古镇灯饰文化传播有限公司</v>
          </cell>
          <cell r="J232" t="str">
            <v>2025年第三批</v>
          </cell>
          <cell r="K232">
            <v>11.41</v>
          </cell>
          <cell r="L232">
            <v>2.282</v>
          </cell>
          <cell r="M232">
            <v>9.128</v>
          </cell>
        </row>
        <row r="232">
          <cell r="U232" t="str">
            <v>2026年第三批</v>
          </cell>
          <cell r="V232">
            <v>17.12</v>
          </cell>
          <cell r="W232">
            <v>9.13</v>
          </cell>
          <cell r="X232">
            <v>7.99</v>
          </cell>
        </row>
        <row r="233">
          <cell r="D233" t="str">
            <v>2508041110581</v>
          </cell>
          <cell r="E233" t="str">
            <v>581</v>
          </cell>
          <cell r="F233" t="str">
            <v>东区街道</v>
          </cell>
          <cell r="G233" t="str">
            <v>国家/省</v>
          </cell>
          <cell r="H233" t="str">
            <v>二级</v>
          </cell>
          <cell r="I233" t="str">
            <v>广东惠利普智能科技股份有限公司</v>
          </cell>
          <cell r="J233" t="str">
            <v>2025年第三批</v>
          </cell>
          <cell r="K233">
            <v>2.54</v>
          </cell>
          <cell r="L233">
            <v>0.508</v>
          </cell>
          <cell r="M233">
            <v>2.032</v>
          </cell>
          <cell r="N233">
            <v>3.81</v>
          </cell>
          <cell r="O233">
            <v>0</v>
          </cell>
          <cell r="P233">
            <v>3.81</v>
          </cell>
        </row>
        <row r="233">
          <cell r="U233" t="str">
            <v>2026年第六批</v>
          </cell>
          <cell r="V233">
            <v>0.3</v>
          </cell>
          <cell r="W233">
            <v>4.812</v>
          </cell>
          <cell r="X233">
            <v>-4.512</v>
          </cell>
          <cell r="Y233">
            <v>0</v>
          </cell>
        </row>
        <row r="234">
          <cell r="D234" t="str">
            <v>2508161110583</v>
          </cell>
          <cell r="E234" t="str">
            <v>583</v>
          </cell>
          <cell r="F234" t="str">
            <v>小榄镇</v>
          </cell>
          <cell r="G234" t="str">
            <v>国家/省</v>
          </cell>
          <cell r="H234" t="str">
            <v>二级</v>
          </cell>
          <cell r="I234" t="str">
            <v>广东惠利普智能科技股份有限公司</v>
          </cell>
          <cell r="J234" t="str">
            <v>2025年第三批</v>
          </cell>
          <cell r="K234">
            <v>10.61</v>
          </cell>
          <cell r="L234">
            <v>2.122</v>
          </cell>
          <cell r="M234">
            <v>8.488</v>
          </cell>
        </row>
        <row r="234">
          <cell r="U234" t="str">
            <v>2025年第七批</v>
          </cell>
          <cell r="V234">
            <v>15.93</v>
          </cell>
          <cell r="W234">
            <v>8.494</v>
          </cell>
          <cell r="X234">
            <v>7.436</v>
          </cell>
          <cell r="Y234">
            <v>0</v>
          </cell>
        </row>
        <row r="235">
          <cell r="D235" t="str">
            <v>2508021110578</v>
          </cell>
          <cell r="E235" t="str">
            <v>578</v>
          </cell>
          <cell r="F235" t="str">
            <v>翠亨新区</v>
          </cell>
          <cell r="G235" t="str">
            <v>国家/省</v>
          </cell>
          <cell r="H235" t="str">
            <v>二级</v>
          </cell>
          <cell r="I235" t="str">
            <v>中国联合网络通信有限公司中山市分公司</v>
          </cell>
          <cell r="J235" t="str">
            <v>2025年第三批</v>
          </cell>
          <cell r="K235">
            <v>12</v>
          </cell>
          <cell r="L235">
            <v>12</v>
          </cell>
        </row>
        <row r="235">
          <cell r="N235">
            <v>18</v>
          </cell>
          <cell r="O235">
            <v>0</v>
          </cell>
          <cell r="P235">
            <v>18</v>
          </cell>
        </row>
        <row r="235">
          <cell r="U235" t="str">
            <v>2026年第三批</v>
          </cell>
          <cell r="V235">
            <v>0</v>
          </cell>
          <cell r="W235">
            <v>0</v>
          </cell>
          <cell r="X235">
            <v>0</v>
          </cell>
        </row>
        <row r="236">
          <cell r="D236" t="str">
            <v>2410151010040</v>
          </cell>
          <cell r="E236" t="str">
            <v>040</v>
          </cell>
          <cell r="F236" t="str">
            <v>黄圃镇</v>
          </cell>
          <cell r="G236" t="str">
            <v>国家/省</v>
          </cell>
          <cell r="H236" t="str">
            <v>二级</v>
          </cell>
          <cell r="I236" t="str">
            <v>中山市铧禧电子科技有限公司</v>
          </cell>
          <cell r="J236" t="str">
            <v>2025年第三批</v>
          </cell>
          <cell r="K236">
            <v>7.36</v>
          </cell>
          <cell r="L236">
            <v>1.472</v>
          </cell>
          <cell r="M236">
            <v>5.888</v>
          </cell>
        </row>
        <row r="236">
          <cell r="U236" t="str">
            <v>2026年第三批</v>
          </cell>
          <cell r="V236">
            <v>11.04</v>
          </cell>
          <cell r="W236">
            <v>5.888</v>
          </cell>
          <cell r="X236">
            <v>5.152</v>
          </cell>
        </row>
        <row r="237">
          <cell r="D237" t="str">
            <v>2508151110575</v>
          </cell>
          <cell r="E237" t="str">
            <v>575</v>
          </cell>
          <cell r="F237" t="str">
            <v>黄圃镇</v>
          </cell>
          <cell r="G237" t="str">
            <v>国家/省</v>
          </cell>
        </row>
        <row r="237">
          <cell r="I237" t="str">
            <v>中山黑湖网络科技有限公司</v>
          </cell>
          <cell r="J237" t="str">
            <v>2025年第三批</v>
          </cell>
          <cell r="K237">
            <v>0.39</v>
          </cell>
          <cell r="L237">
            <v>0.078</v>
          </cell>
          <cell r="M237">
            <v>0.312</v>
          </cell>
        </row>
        <row r="238">
          <cell r="D238" t="str">
            <v>2409151010009</v>
          </cell>
          <cell r="E238" t="str">
            <v>009</v>
          </cell>
          <cell r="F238" t="str">
            <v>黄圃镇</v>
          </cell>
          <cell r="G238" t="str">
            <v>国家/省</v>
          </cell>
          <cell r="H238" t="str">
            <v>二级</v>
          </cell>
          <cell r="I238" t="str">
            <v>中山市铧禧电子科技有限公司</v>
          </cell>
          <cell r="J238" t="str">
            <v>2025年第三批</v>
          </cell>
          <cell r="K238">
            <v>7.2</v>
          </cell>
          <cell r="L238">
            <v>1.44</v>
          </cell>
          <cell r="M238">
            <v>5.76</v>
          </cell>
        </row>
        <row r="238">
          <cell r="U238" t="str">
            <v>2026年第四批</v>
          </cell>
          <cell r="V238">
            <v>10.8</v>
          </cell>
          <cell r="W238">
            <v>5.76</v>
          </cell>
          <cell r="X238">
            <v>5.04</v>
          </cell>
        </row>
        <row r="239">
          <cell r="D239" t="str">
            <v>2412201010212</v>
          </cell>
          <cell r="E239" t="str">
            <v>212</v>
          </cell>
          <cell r="F239" t="str">
            <v>沙溪镇</v>
          </cell>
          <cell r="G239" t="str">
            <v>国家/省</v>
          </cell>
          <cell r="H239" t="str">
            <v>二级</v>
          </cell>
          <cell r="I239" t="str">
            <v>广东惠利普智能科技股份有限公司</v>
          </cell>
          <cell r="J239" t="str">
            <v>2025年第三批</v>
          </cell>
          <cell r="K239">
            <v>12</v>
          </cell>
          <cell r="L239">
            <v>2.4</v>
          </cell>
          <cell r="M239">
            <v>9.6</v>
          </cell>
          <cell r="N239">
            <v>18</v>
          </cell>
          <cell r="O239">
            <v>0</v>
          </cell>
          <cell r="P239">
            <v>18</v>
          </cell>
        </row>
        <row r="239">
          <cell r="U239" t="str">
            <v>2026年第六批</v>
          </cell>
          <cell r="V239">
            <v>0</v>
          </cell>
          <cell r="W239">
            <v>21.6</v>
          </cell>
          <cell r="X239">
            <v>-21.6</v>
          </cell>
          <cell r="Y239">
            <v>0</v>
          </cell>
        </row>
        <row r="240">
          <cell r="D240" t="str">
            <v>2508171010602</v>
          </cell>
          <cell r="E240" t="str">
            <v>602</v>
          </cell>
          <cell r="F240" t="str">
            <v>南头镇</v>
          </cell>
          <cell r="G240" t="str">
            <v>国家/省</v>
          </cell>
          <cell r="H240" t="str">
            <v>二级</v>
          </cell>
          <cell r="I240" t="str">
            <v>中山市铧禧电子科技有限公司</v>
          </cell>
          <cell r="J240" t="str">
            <v>2025年第三批</v>
          </cell>
          <cell r="K240">
            <v>1.14</v>
          </cell>
          <cell r="L240">
            <v>0.228</v>
          </cell>
          <cell r="M240">
            <v>0.912</v>
          </cell>
        </row>
        <row r="240">
          <cell r="U240" t="str">
            <v>2026年第一批</v>
          </cell>
          <cell r="V240">
            <v>1.77</v>
          </cell>
          <cell r="W240">
            <v>0.936</v>
          </cell>
          <cell r="X240">
            <v>0.834</v>
          </cell>
        </row>
        <row r="241">
          <cell r="D241" t="str">
            <v>2507161010541</v>
          </cell>
          <cell r="E241" t="str">
            <v>541</v>
          </cell>
          <cell r="F241" t="str">
            <v>小榄镇</v>
          </cell>
          <cell r="G241" t="str">
            <v>国家/省</v>
          </cell>
          <cell r="H241" t="str">
            <v>二级</v>
          </cell>
          <cell r="I241" t="str">
            <v>中山黑湖网络科技有限公司</v>
          </cell>
          <cell r="J241" t="str">
            <v>2025年第三批</v>
          </cell>
          <cell r="K241">
            <v>0.29</v>
          </cell>
          <cell r="L241">
            <v>0.058</v>
          </cell>
          <cell r="M241">
            <v>0.232</v>
          </cell>
        </row>
        <row r="241">
          <cell r="U241" t="str">
            <v>2026年第四批</v>
          </cell>
          <cell r="V241">
            <v>5.56</v>
          </cell>
          <cell r="W241">
            <v>2.282</v>
          </cell>
          <cell r="X241">
            <v>3.278</v>
          </cell>
        </row>
        <row r="242">
          <cell r="D242" t="str">
            <v>2503221110371</v>
          </cell>
          <cell r="E242" t="str">
            <v>371</v>
          </cell>
          <cell r="F242" t="str">
            <v>坦洲镇</v>
          </cell>
          <cell r="G242" t="str">
            <v>国家/省</v>
          </cell>
          <cell r="H242" t="str">
            <v>二级</v>
          </cell>
          <cell r="I242" t="str">
            <v>中山市铧禧电子科技有限公司</v>
          </cell>
          <cell r="J242" t="str">
            <v>2025年第三批</v>
          </cell>
          <cell r="K242">
            <v>11.47</v>
          </cell>
          <cell r="L242">
            <v>2.294</v>
          </cell>
          <cell r="M242">
            <v>9.176</v>
          </cell>
        </row>
        <row r="242">
          <cell r="U242" t="str">
            <v>2025年第七批</v>
          </cell>
          <cell r="V242">
            <v>16.2</v>
          </cell>
          <cell r="W242">
            <v>8.774</v>
          </cell>
          <cell r="X242">
            <v>7.426</v>
          </cell>
          <cell r="Y242">
            <v>0</v>
          </cell>
        </row>
        <row r="243">
          <cell r="D243" t="str">
            <v>2504132010433</v>
          </cell>
          <cell r="E243" t="str">
            <v>433</v>
          </cell>
          <cell r="F243" t="str">
            <v>古镇镇</v>
          </cell>
          <cell r="G243" t="str">
            <v>国家/省</v>
          </cell>
        </row>
        <row r="243">
          <cell r="I243" t="str">
            <v>中山黑湖网络科技有限公司</v>
          </cell>
          <cell r="J243" t="str">
            <v>2025年第三批</v>
          </cell>
          <cell r="K243">
            <v>0.28</v>
          </cell>
          <cell r="L243">
            <v>0.056</v>
          </cell>
          <cell r="M243">
            <v>0.224</v>
          </cell>
        </row>
        <row r="244">
          <cell r="D244" t="str">
            <v>2412132010163</v>
          </cell>
          <cell r="E244" t="str">
            <v>163</v>
          </cell>
          <cell r="F244" t="str">
            <v>古镇镇</v>
          </cell>
          <cell r="G244" t="str">
            <v>国家/省</v>
          </cell>
          <cell r="H244" t="str">
            <v>二级</v>
          </cell>
          <cell r="I244" t="str">
            <v>中山市古镇灯饰文化传播有限公司</v>
          </cell>
          <cell r="J244" t="str">
            <v>2025年第三批</v>
          </cell>
          <cell r="K244">
            <v>11.09</v>
          </cell>
          <cell r="L244">
            <v>2.218</v>
          </cell>
          <cell r="M244">
            <v>8.872</v>
          </cell>
        </row>
        <row r="244">
          <cell r="U244" t="str">
            <v>2026年第三批</v>
          </cell>
          <cell r="V244">
            <v>16.64</v>
          </cell>
          <cell r="W244">
            <v>8.874</v>
          </cell>
          <cell r="X244">
            <v>7.766</v>
          </cell>
        </row>
        <row r="245">
          <cell r="D245" t="str">
            <v>2412132110145</v>
          </cell>
          <cell r="E245" t="str">
            <v>145</v>
          </cell>
          <cell r="F245" t="str">
            <v>古镇镇</v>
          </cell>
          <cell r="G245" t="str">
            <v>国家/省</v>
          </cell>
          <cell r="H245" t="str">
            <v>三级</v>
          </cell>
          <cell r="I245" t="str">
            <v>中山市古镇灯饰文化传播有限公司</v>
          </cell>
          <cell r="J245" t="str">
            <v>2025年第三批</v>
          </cell>
          <cell r="K245">
            <v>21.23</v>
          </cell>
          <cell r="L245">
            <v>4.246</v>
          </cell>
          <cell r="M245">
            <v>16.984</v>
          </cell>
        </row>
        <row r="245">
          <cell r="U245" t="str">
            <v>2026年第一批</v>
          </cell>
          <cell r="V245">
            <v>33.62</v>
          </cell>
          <cell r="W245">
            <v>17.694</v>
          </cell>
          <cell r="X245">
            <v>15.926</v>
          </cell>
        </row>
        <row r="246">
          <cell r="D246" t="str">
            <v>2506229910494</v>
          </cell>
          <cell r="E246" t="str">
            <v>494</v>
          </cell>
          <cell r="F246" t="str">
            <v>坦洲镇</v>
          </cell>
          <cell r="G246" t="str">
            <v>国家/省</v>
          </cell>
          <cell r="H246" t="str">
            <v>二级</v>
          </cell>
          <cell r="I246" t="str">
            <v>中山市铧禧电子科技有限公司</v>
          </cell>
          <cell r="J246" t="str">
            <v>2025年第三批</v>
          </cell>
          <cell r="K246">
            <v>11.5</v>
          </cell>
        </row>
        <row r="246">
          <cell r="M246">
            <v>11.5</v>
          </cell>
        </row>
        <row r="246">
          <cell r="U246" t="str">
            <v>2025年第七批</v>
          </cell>
          <cell r="V246">
            <v>17.26</v>
          </cell>
          <cell r="W246">
            <v>11.504</v>
          </cell>
          <cell r="X246">
            <v>5.756</v>
          </cell>
          <cell r="Y246">
            <v>0</v>
          </cell>
        </row>
        <row r="247">
          <cell r="D247" t="str">
            <v>2508011110555</v>
          </cell>
          <cell r="E247" t="str">
            <v>555</v>
          </cell>
          <cell r="F247" t="str">
            <v>火炬开发区</v>
          </cell>
          <cell r="G247" t="str">
            <v>国家/省</v>
          </cell>
          <cell r="H247" t="str">
            <v>二级</v>
          </cell>
          <cell r="I247" t="str">
            <v>广东惠利普智能科技股份有限公司</v>
          </cell>
          <cell r="J247" t="str">
            <v>2025年第三批</v>
          </cell>
          <cell r="K247">
            <v>11.68</v>
          </cell>
          <cell r="L247">
            <v>2.336</v>
          </cell>
          <cell r="M247">
            <v>9.344</v>
          </cell>
        </row>
        <row r="247">
          <cell r="U247" t="str">
            <v>2025年第六批</v>
          </cell>
          <cell r="V247">
            <v>17.52</v>
          </cell>
          <cell r="W247">
            <v>9.344</v>
          </cell>
          <cell r="X247">
            <v>8.176</v>
          </cell>
        </row>
        <row r="248">
          <cell r="D248" t="str">
            <v>2506011110472</v>
          </cell>
          <cell r="E248" t="str">
            <v>472</v>
          </cell>
          <cell r="F248" t="str">
            <v>火炬开发区</v>
          </cell>
          <cell r="G248" t="str">
            <v>国家/省</v>
          </cell>
          <cell r="H248" t="str">
            <v>二级</v>
          </cell>
          <cell r="I248" t="str">
            <v>广东惠利普智能科技股份有限公司</v>
          </cell>
          <cell r="J248" t="str">
            <v>2025年第三批</v>
          </cell>
          <cell r="K248">
            <v>2.82</v>
          </cell>
          <cell r="L248">
            <v>0.564</v>
          </cell>
          <cell r="M248">
            <v>2.256</v>
          </cell>
          <cell r="N248">
            <v>4.23</v>
          </cell>
          <cell r="O248">
            <v>0</v>
          </cell>
          <cell r="P248">
            <v>4.23</v>
          </cell>
        </row>
        <row r="248">
          <cell r="U248" t="str">
            <v>2026年第六批</v>
          </cell>
          <cell r="V248">
            <v>0.0199999999999996</v>
          </cell>
          <cell r="W248">
            <v>5.092</v>
          </cell>
          <cell r="X248">
            <v>-5.072</v>
          </cell>
          <cell r="Y248">
            <v>0</v>
          </cell>
        </row>
        <row r="249">
          <cell r="D249" t="str">
            <v>2506011110497</v>
          </cell>
          <cell r="E249" t="str">
            <v>497</v>
          </cell>
          <cell r="F249" t="str">
            <v>火炬开发区</v>
          </cell>
          <cell r="G249" t="str">
            <v>省和国家级</v>
          </cell>
          <cell r="H249" t="str">
            <v>二级</v>
          </cell>
          <cell r="I249" t="str">
            <v>广东知业科技有限公司</v>
          </cell>
          <cell r="J249" t="str">
            <v>2025年第三批</v>
          </cell>
          <cell r="K249">
            <v>11.88</v>
          </cell>
          <cell r="L249">
            <v>2.376</v>
          </cell>
          <cell r="M249">
            <v>9.504</v>
          </cell>
          <cell r="N249">
            <v>17.82</v>
          </cell>
          <cell r="O249">
            <v>0</v>
          </cell>
          <cell r="P249">
            <v>17.82</v>
          </cell>
        </row>
        <row r="249">
          <cell r="U249" t="str">
            <v>2026年第七批</v>
          </cell>
          <cell r="V249">
            <v>-5.51</v>
          </cell>
          <cell r="W249">
            <v>16.976</v>
          </cell>
          <cell r="X249">
            <v>-22.486</v>
          </cell>
        </row>
        <row r="250">
          <cell r="D250" t="str">
            <v>2412101010166</v>
          </cell>
          <cell r="E250" t="str">
            <v>166</v>
          </cell>
          <cell r="F250" t="str">
            <v>东凤镇</v>
          </cell>
          <cell r="G250" t="str">
            <v>省</v>
          </cell>
          <cell r="H250" t="str">
            <v>二级</v>
          </cell>
          <cell r="I250" t="str">
            <v>中山市铧禧电子科技有限公司</v>
          </cell>
        </row>
        <row r="250">
          <cell r="U250" t="str">
            <v>2025年第一批</v>
          </cell>
          <cell r="V250">
            <v>1.74</v>
          </cell>
        </row>
        <row r="250">
          <cell r="X250">
            <v>1.044</v>
          </cell>
          <cell r="Y250">
            <v>0.696</v>
          </cell>
        </row>
        <row r="251">
          <cell r="D251" t="str">
            <v>2412181010135</v>
          </cell>
          <cell r="E251" t="str">
            <v>135</v>
          </cell>
          <cell r="F251" t="str">
            <v>三角镇</v>
          </cell>
          <cell r="G251" t="str">
            <v>省</v>
          </cell>
          <cell r="H251" t="str">
            <v>二级</v>
          </cell>
          <cell r="I251" t="str">
            <v>中山市铧禧电子科技有限公司</v>
          </cell>
        </row>
        <row r="251">
          <cell r="U251" t="str">
            <v>2025年第一批</v>
          </cell>
          <cell r="V251">
            <v>17.4</v>
          </cell>
        </row>
        <row r="251">
          <cell r="X251">
            <v>10.44</v>
          </cell>
          <cell r="Y251">
            <v>6.96</v>
          </cell>
        </row>
        <row r="252">
          <cell r="D252" t="str">
            <v>2410151010019</v>
          </cell>
          <cell r="E252" t="str">
            <v>019</v>
          </cell>
          <cell r="F252" t="str">
            <v>黄圃镇</v>
          </cell>
          <cell r="G252" t="str">
            <v>省</v>
          </cell>
          <cell r="H252" t="str">
            <v>三级</v>
          </cell>
          <cell r="I252" t="str">
            <v>中山市铧禧电子科技有限公司</v>
          </cell>
        </row>
        <row r="252">
          <cell r="U252" t="str">
            <v>2025年第一批</v>
          </cell>
          <cell r="V252">
            <v>34.4</v>
          </cell>
        </row>
        <row r="252">
          <cell r="X252">
            <v>20.64</v>
          </cell>
          <cell r="Y252">
            <v>13.76</v>
          </cell>
        </row>
        <row r="253">
          <cell r="D253" t="str">
            <v>2410161110037</v>
          </cell>
          <cell r="E253" t="str">
            <v>037</v>
          </cell>
          <cell r="F253" t="str">
            <v>小榄镇</v>
          </cell>
          <cell r="G253" t="str">
            <v>省</v>
          </cell>
          <cell r="H253" t="str">
            <v>二级</v>
          </cell>
          <cell r="I253" t="str">
            <v>广东惠利普智能科技股份有限公司</v>
          </cell>
        </row>
        <row r="253">
          <cell r="U253" t="str">
            <v>2025年第一批</v>
          </cell>
          <cell r="V253">
            <v>4.24</v>
          </cell>
        </row>
        <row r="253">
          <cell r="X253">
            <v>2.544</v>
          </cell>
          <cell r="Y253">
            <v>1.696</v>
          </cell>
        </row>
        <row r="254">
          <cell r="D254" t="str">
            <v>2411101010058</v>
          </cell>
          <cell r="E254" t="str">
            <v>058</v>
          </cell>
          <cell r="F254" t="str">
            <v>东凤镇</v>
          </cell>
          <cell r="G254" t="str">
            <v>省</v>
          </cell>
          <cell r="H254" t="str">
            <v>三级</v>
          </cell>
          <cell r="I254" t="str">
            <v>中山市铧禧电子科技有限公司</v>
          </cell>
        </row>
        <row r="254">
          <cell r="U254" t="str">
            <v>2025年第一批</v>
          </cell>
          <cell r="V254">
            <v>36.67</v>
          </cell>
        </row>
        <row r="254">
          <cell r="X254">
            <v>22.002</v>
          </cell>
          <cell r="Y254">
            <v>14.668</v>
          </cell>
        </row>
        <row r="255">
          <cell r="D255" t="str">
            <v>2412142010249</v>
          </cell>
          <cell r="E255" t="str">
            <v>249</v>
          </cell>
          <cell r="F255" t="str">
            <v>横栏镇</v>
          </cell>
          <cell r="G255" t="str">
            <v>国家/省</v>
          </cell>
          <cell r="H255" t="str">
            <v>二级</v>
          </cell>
          <cell r="I255" t="str">
            <v>中山市古镇灯饰文化传播有限公司</v>
          </cell>
        </row>
        <row r="255">
          <cell r="U255" t="str">
            <v>2025年第一批</v>
          </cell>
          <cell r="V255">
            <v>6.59</v>
          </cell>
          <cell r="W255">
            <v>2.636</v>
          </cell>
          <cell r="X255">
            <v>3.954</v>
          </cell>
        </row>
        <row r="256">
          <cell r="D256" t="str">
            <v>2411142010092</v>
          </cell>
          <cell r="E256" t="str">
            <v>092</v>
          </cell>
          <cell r="F256" t="str">
            <v>横栏镇</v>
          </cell>
          <cell r="G256" t="str">
            <v>省</v>
          </cell>
          <cell r="H256" t="str">
            <v>二级</v>
          </cell>
          <cell r="I256" t="str">
            <v>中山泽东照明有限公司</v>
          </cell>
        </row>
        <row r="256">
          <cell r="U256" t="str">
            <v>2025年第一批</v>
          </cell>
          <cell r="V256">
            <v>10.21</v>
          </cell>
        </row>
        <row r="256">
          <cell r="X256">
            <v>6.126</v>
          </cell>
          <cell r="Y256">
            <v>4.084</v>
          </cell>
        </row>
        <row r="257">
          <cell r="D257" t="str">
            <v>2410132010026</v>
          </cell>
          <cell r="E257" t="str">
            <v>026</v>
          </cell>
          <cell r="F257" t="str">
            <v>古镇镇</v>
          </cell>
          <cell r="G257" t="str">
            <v>省</v>
          </cell>
          <cell r="H257" t="str">
            <v>二级</v>
          </cell>
          <cell r="I257" t="str">
            <v>中山市古镇灯饰文化传播有限公司</v>
          </cell>
        </row>
        <row r="257">
          <cell r="U257" t="str">
            <v>2025年第一批</v>
          </cell>
          <cell r="V257">
            <v>8.4</v>
          </cell>
        </row>
        <row r="257">
          <cell r="X257">
            <v>5.04</v>
          </cell>
          <cell r="Y257">
            <v>3.36</v>
          </cell>
        </row>
        <row r="258">
          <cell r="D258" t="str">
            <v>2503162010325</v>
          </cell>
          <cell r="E258" t="str">
            <v>325</v>
          </cell>
          <cell r="F258" t="str">
            <v>小榄镇</v>
          </cell>
          <cell r="G258" t="str">
            <v>省</v>
          </cell>
          <cell r="H258" t="str">
            <v>二级</v>
          </cell>
          <cell r="I258" t="str">
            <v>中山市古镇灯饰文化传播有限公司</v>
          </cell>
        </row>
        <row r="258">
          <cell r="U258" t="str">
            <v>2025年第二批</v>
          </cell>
          <cell r="V258">
            <v>20.1</v>
          </cell>
        </row>
        <row r="258">
          <cell r="X258">
            <v>12.06</v>
          </cell>
          <cell r="Y258">
            <v>8.04</v>
          </cell>
        </row>
        <row r="259">
          <cell r="D259" t="str">
            <v>2504071010423</v>
          </cell>
          <cell r="E259" t="str">
            <v>423</v>
          </cell>
          <cell r="F259" t="str">
            <v>五桂山街道</v>
          </cell>
          <cell r="G259" t="str">
            <v>省</v>
          </cell>
          <cell r="H259" t="str">
            <v>二级</v>
          </cell>
          <cell r="I259" t="str">
            <v>中山市古镇灯饰文化传播有限公司</v>
          </cell>
        </row>
        <row r="259">
          <cell r="U259" t="str">
            <v>2025年第三批</v>
          </cell>
          <cell r="V259">
            <v>15.8</v>
          </cell>
        </row>
        <row r="259">
          <cell r="X259">
            <v>9.48</v>
          </cell>
          <cell r="Y259">
            <v>6.32</v>
          </cell>
        </row>
        <row r="260">
          <cell r="D260" t="str">
            <v>2412151010125</v>
          </cell>
          <cell r="E260" t="str">
            <v>125</v>
          </cell>
          <cell r="F260" t="str">
            <v>黄圃镇</v>
          </cell>
          <cell r="G260" t="str">
            <v>省</v>
          </cell>
          <cell r="H260" t="str">
            <v>二级</v>
          </cell>
          <cell r="I260" t="str">
            <v>中山市古镇灯饰文化传播有限公司</v>
          </cell>
        </row>
        <row r="260">
          <cell r="U260" t="str">
            <v>2025年第三批</v>
          </cell>
          <cell r="V260">
            <v>13.41</v>
          </cell>
        </row>
        <row r="260">
          <cell r="X260">
            <v>8.046</v>
          </cell>
          <cell r="Y260">
            <v>5.364</v>
          </cell>
        </row>
        <row r="261">
          <cell r="D261" t="str">
            <v>2501102010298</v>
          </cell>
          <cell r="E261" t="str">
            <v>298</v>
          </cell>
          <cell r="F261" t="str">
            <v>东凤镇</v>
          </cell>
          <cell r="G261" t="str">
            <v>省</v>
          </cell>
          <cell r="H261" t="str">
            <v>二级</v>
          </cell>
          <cell r="I261" t="str">
            <v>中山市古镇灯饰文化传播有限公司</v>
          </cell>
        </row>
        <row r="261">
          <cell r="U261" t="str">
            <v>2025年第三批</v>
          </cell>
          <cell r="V261">
            <v>9.02</v>
          </cell>
        </row>
        <row r="261">
          <cell r="X261">
            <v>5.412</v>
          </cell>
          <cell r="Y261">
            <v>3.608</v>
          </cell>
        </row>
        <row r="262">
          <cell r="D262" t="str">
            <v>2503161110393</v>
          </cell>
          <cell r="E262" t="str">
            <v>393</v>
          </cell>
          <cell r="F262" t="str">
            <v>小榄镇</v>
          </cell>
          <cell r="G262" t="str">
            <v>省</v>
          </cell>
          <cell r="H262" t="str">
            <v>二级</v>
          </cell>
          <cell r="I262" t="str">
            <v>中山市铧禧电子科技有限公司</v>
          </cell>
        </row>
        <row r="262">
          <cell r="U262" t="str">
            <v>2025年第四批</v>
          </cell>
          <cell r="V262">
            <v>27.56</v>
          </cell>
        </row>
        <row r="262">
          <cell r="X262">
            <v>16.536</v>
          </cell>
          <cell r="Y262">
            <v>11.024</v>
          </cell>
        </row>
        <row r="263">
          <cell r="D263" t="str">
            <v>2504171010437</v>
          </cell>
          <cell r="E263" t="str">
            <v>437</v>
          </cell>
          <cell r="F263" t="str">
            <v>南头镇</v>
          </cell>
          <cell r="G263" t="str">
            <v>国家/省</v>
          </cell>
          <cell r="H263" t="str">
            <v>二级</v>
          </cell>
          <cell r="I263" t="str">
            <v>中山市铧禧电子科技有限公司</v>
          </cell>
        </row>
        <row r="263">
          <cell r="U263" t="str">
            <v>2025年第五批</v>
          </cell>
          <cell r="V263">
            <v>13.56</v>
          </cell>
          <cell r="W263">
            <v>5.424</v>
          </cell>
          <cell r="X263">
            <v>8.136</v>
          </cell>
        </row>
        <row r="264">
          <cell r="D264" t="str">
            <v>2410132010025</v>
          </cell>
          <cell r="E264" t="str">
            <v>025</v>
          </cell>
          <cell r="F264" t="str">
            <v>古镇镇</v>
          </cell>
          <cell r="G264" t="str">
            <v>省</v>
          </cell>
          <cell r="H264" t="str">
            <v>二级</v>
          </cell>
          <cell r="I264" t="str">
            <v>中山市古镇灯饰文化传播有限公司</v>
          </cell>
        </row>
        <row r="264">
          <cell r="U264" t="str">
            <v>2025年第五批</v>
          </cell>
          <cell r="V264">
            <v>0.71</v>
          </cell>
        </row>
        <row r="264">
          <cell r="X264">
            <v>0.426</v>
          </cell>
          <cell r="Y264">
            <v>0.284</v>
          </cell>
        </row>
        <row r="265">
          <cell r="D265" t="str">
            <v>2501021000301</v>
          </cell>
          <cell r="E265" t="str">
            <v>301</v>
          </cell>
          <cell r="F265" t="str">
            <v>翠亨新区</v>
          </cell>
          <cell r="G265" t="str">
            <v>省</v>
          </cell>
          <cell r="H265" t="str">
            <v>二级</v>
          </cell>
          <cell r="I265" t="str">
            <v>中山黑湖网络科技有限公司</v>
          </cell>
        </row>
        <row r="265">
          <cell r="U265" t="str">
            <v>2025年第六批</v>
          </cell>
          <cell r="V265">
            <v>7.09</v>
          </cell>
        </row>
        <row r="265">
          <cell r="X265">
            <v>4.254</v>
          </cell>
          <cell r="Y265">
            <v>2.836</v>
          </cell>
        </row>
        <row r="266">
          <cell r="D266" t="str">
            <v>2412151010221</v>
          </cell>
          <cell r="E266" t="str">
            <v>221</v>
          </cell>
          <cell r="F266" t="str">
            <v>黄圃镇</v>
          </cell>
          <cell r="G266" t="str">
            <v>省</v>
          </cell>
          <cell r="H266" t="str">
            <v>二级</v>
          </cell>
          <cell r="I266" t="str">
            <v>中山市铧禧电子科技有限公司</v>
          </cell>
        </row>
        <row r="266">
          <cell r="U266" t="str">
            <v>2025年第六批</v>
          </cell>
          <cell r="V266">
            <v>30</v>
          </cell>
        </row>
        <row r="266">
          <cell r="X266">
            <v>18</v>
          </cell>
          <cell r="Y266">
            <v>12</v>
          </cell>
        </row>
        <row r="267">
          <cell r="D267" t="str">
            <v>2411151010102</v>
          </cell>
          <cell r="E267" t="str">
            <v>102</v>
          </cell>
          <cell r="F267" t="str">
            <v>黄圃镇</v>
          </cell>
          <cell r="G267" t="str">
            <v>国家/省</v>
          </cell>
          <cell r="H267" t="str">
            <v>二级</v>
          </cell>
          <cell r="I267" t="str">
            <v>中山市铧禧电子科技有限公司</v>
          </cell>
        </row>
        <row r="267">
          <cell r="U267" t="str">
            <v>2025年第六批</v>
          </cell>
          <cell r="V267">
            <v>14.15</v>
          </cell>
          <cell r="W267">
            <v>5.66</v>
          </cell>
          <cell r="X267">
            <v>8.49</v>
          </cell>
        </row>
        <row r="268">
          <cell r="D268" t="str">
            <v>2503151000391</v>
          </cell>
          <cell r="E268" t="str">
            <v>391</v>
          </cell>
          <cell r="F268" t="str">
            <v>黄圃镇</v>
          </cell>
          <cell r="G268" t="str">
            <v>国家/省</v>
          </cell>
          <cell r="H268" t="str">
            <v>二级</v>
          </cell>
          <cell r="I268" t="str">
            <v>中山市铧禧电子科技有限公司</v>
          </cell>
        </row>
        <row r="268">
          <cell r="U268" t="str">
            <v>2025年第六批</v>
          </cell>
          <cell r="V268">
            <v>16.79</v>
          </cell>
          <cell r="W268">
            <v>6.716</v>
          </cell>
          <cell r="X268">
            <v>10.074</v>
          </cell>
        </row>
        <row r="269">
          <cell r="D269" t="str">
            <v>2504021010418</v>
          </cell>
          <cell r="E269" t="str">
            <v>418</v>
          </cell>
          <cell r="F269" t="str">
            <v>翠亨新区</v>
          </cell>
          <cell r="G269" t="str">
            <v>国家/省</v>
          </cell>
        </row>
        <row r="269">
          <cell r="N269">
            <v>20.02</v>
          </cell>
          <cell r="O269">
            <v>0</v>
          </cell>
          <cell r="P269">
            <v>20.02</v>
          </cell>
        </row>
        <row r="270">
          <cell r="D270" t="str">
            <v>2411021110053</v>
          </cell>
          <cell r="E270" t="str">
            <v>053</v>
          </cell>
          <cell r="F270" t="str">
            <v>翠亨新区</v>
          </cell>
          <cell r="G270" t="str">
            <v>国家/省</v>
          </cell>
        </row>
        <row r="270">
          <cell r="N270">
            <v>50</v>
          </cell>
          <cell r="O270">
            <v>0</v>
          </cell>
          <cell r="P270">
            <v>50</v>
          </cell>
        </row>
        <row r="271">
          <cell r="D271" t="str">
            <v>2503021110397</v>
          </cell>
          <cell r="E271" t="str">
            <v>397</v>
          </cell>
          <cell r="F271" t="str">
            <v>翠亨新区</v>
          </cell>
          <cell r="G271" t="str">
            <v>省和国家级</v>
          </cell>
          <cell r="H271" t="str">
            <v>二级</v>
          </cell>
        </row>
        <row r="271">
          <cell r="N271">
            <v>30</v>
          </cell>
          <cell r="O271">
            <v>0</v>
          </cell>
          <cell r="P271">
            <v>30</v>
          </cell>
        </row>
        <row r="271">
          <cell r="U271" t="str">
            <v>2026年第七批</v>
          </cell>
          <cell r="V271">
            <v>0</v>
          </cell>
          <cell r="W271">
            <v>24</v>
          </cell>
          <cell r="X271">
            <v>-24</v>
          </cell>
        </row>
        <row r="272">
          <cell r="D272" t="str">
            <v>2412022110248</v>
          </cell>
          <cell r="E272" t="str">
            <v>248</v>
          </cell>
          <cell r="F272" t="str">
            <v>翠亨新区</v>
          </cell>
          <cell r="G272" t="str">
            <v>省</v>
          </cell>
        </row>
        <row r="272">
          <cell r="N272">
            <v>5.18</v>
          </cell>
          <cell r="O272">
            <v>0</v>
          </cell>
          <cell r="P272">
            <v>5.18</v>
          </cell>
        </row>
        <row r="273">
          <cell r="D273" t="str">
            <v>2503091110390</v>
          </cell>
          <cell r="E273" t="str">
            <v>390</v>
          </cell>
          <cell r="F273" t="str">
            <v>大涌镇</v>
          </cell>
          <cell r="G273" t="str">
            <v>国家/省</v>
          </cell>
          <cell r="H273" t="str">
            <v>二级</v>
          </cell>
          <cell r="I273" t="str">
            <v>广东惠利普智能科技股份有限公司</v>
          </cell>
        </row>
        <row r="273">
          <cell r="N273">
            <v>23.63</v>
          </cell>
          <cell r="O273">
            <v>0</v>
          </cell>
          <cell r="P273">
            <v>23.63</v>
          </cell>
        </row>
        <row r="273">
          <cell r="U273" t="str">
            <v>2026年第四批</v>
          </cell>
          <cell r="V273">
            <v>0</v>
          </cell>
          <cell r="W273">
            <v>9.452</v>
          </cell>
          <cell r="X273">
            <v>-9.452</v>
          </cell>
        </row>
        <row r="274">
          <cell r="D274" t="str">
            <v>2511101010682</v>
          </cell>
          <cell r="E274" t="str">
            <v>682</v>
          </cell>
          <cell r="F274" t="str">
            <v>东凤镇</v>
          </cell>
          <cell r="G274" t="str">
            <v>国家/省</v>
          </cell>
          <cell r="H274" t="str">
            <v>二级</v>
          </cell>
        </row>
        <row r="274">
          <cell r="N274">
            <v>30</v>
          </cell>
          <cell r="O274">
            <v>30</v>
          </cell>
          <cell r="P274">
            <v>0</v>
          </cell>
        </row>
        <row r="274">
          <cell r="U274" t="str">
            <v>2026年第六批</v>
          </cell>
          <cell r="V274">
            <v>-0.170000000000002</v>
          </cell>
          <cell r="W274">
            <v>-6.136</v>
          </cell>
          <cell r="X274">
            <v>5.966</v>
          </cell>
          <cell r="Y274">
            <v>0</v>
          </cell>
        </row>
        <row r="275">
          <cell r="D275" t="str">
            <v>2507101000528</v>
          </cell>
          <cell r="E275" t="str">
            <v>528</v>
          </cell>
          <cell r="F275" t="str">
            <v>东凤镇</v>
          </cell>
          <cell r="G275" t="str">
            <v>国家/省</v>
          </cell>
        </row>
        <row r="275">
          <cell r="N275">
            <v>21.22</v>
          </cell>
          <cell r="O275">
            <v>0</v>
          </cell>
          <cell r="P275">
            <v>21.22</v>
          </cell>
        </row>
        <row r="276">
          <cell r="D276" t="str">
            <v>2412101110239</v>
          </cell>
          <cell r="E276" t="str">
            <v>239</v>
          </cell>
          <cell r="F276" t="str">
            <v>东凤镇</v>
          </cell>
          <cell r="G276" t="str">
            <v>国家/省</v>
          </cell>
          <cell r="H276" t="str">
            <v>三级</v>
          </cell>
        </row>
        <row r="276">
          <cell r="N276">
            <v>11.07</v>
          </cell>
          <cell r="O276">
            <v>0</v>
          </cell>
          <cell r="P276">
            <v>11.07</v>
          </cell>
        </row>
        <row r="276">
          <cell r="U276" t="str">
            <v>2026年第六批</v>
          </cell>
          <cell r="V276">
            <v>-0.370000000000001</v>
          </cell>
          <cell r="W276">
            <v>8.56</v>
          </cell>
          <cell r="X276">
            <v>-8.93</v>
          </cell>
          <cell r="Y276">
            <v>0</v>
          </cell>
        </row>
        <row r="277">
          <cell r="D277" t="str">
            <v>2411101010097</v>
          </cell>
          <cell r="E277" t="str">
            <v>097</v>
          </cell>
          <cell r="F277" t="str">
            <v>东凤镇</v>
          </cell>
          <cell r="G277" t="str">
            <v>国家/省</v>
          </cell>
          <cell r="H277" t="str">
            <v>二级</v>
          </cell>
        </row>
        <row r="277">
          <cell r="N277">
            <v>11.04</v>
          </cell>
          <cell r="O277">
            <v>0</v>
          </cell>
          <cell r="P277">
            <v>11.04</v>
          </cell>
        </row>
        <row r="277">
          <cell r="U277" t="str">
            <v>2026年第六批</v>
          </cell>
          <cell r="V277">
            <v>10.57</v>
          </cell>
          <cell r="W277">
            <v>17.288</v>
          </cell>
          <cell r="X277">
            <v>-6.718</v>
          </cell>
          <cell r="Y277">
            <v>0</v>
          </cell>
        </row>
        <row r="278">
          <cell r="D278" t="str">
            <v>2412101010167</v>
          </cell>
          <cell r="E278" t="str">
            <v>167</v>
          </cell>
          <cell r="F278" t="str">
            <v>东凤镇</v>
          </cell>
          <cell r="G278" t="str">
            <v>国家/省</v>
          </cell>
        </row>
        <row r="278">
          <cell r="N278">
            <v>30</v>
          </cell>
          <cell r="O278">
            <v>0</v>
          </cell>
          <cell r="P278">
            <v>30</v>
          </cell>
        </row>
        <row r="279">
          <cell r="D279" t="str">
            <v>2506101100499</v>
          </cell>
          <cell r="E279" t="str">
            <v>499</v>
          </cell>
          <cell r="F279" t="str">
            <v>东凤镇</v>
          </cell>
          <cell r="G279" t="str">
            <v>国家/省</v>
          </cell>
        </row>
        <row r="279">
          <cell r="N279">
            <v>1.77</v>
          </cell>
          <cell r="O279">
            <v>0</v>
          </cell>
          <cell r="P279">
            <v>1.77</v>
          </cell>
        </row>
        <row r="280">
          <cell r="D280" t="str">
            <v>2504121010430</v>
          </cell>
          <cell r="E280" t="str">
            <v>430</v>
          </cell>
          <cell r="F280" t="str">
            <v>港口镇</v>
          </cell>
          <cell r="G280" t="str">
            <v>国家/省</v>
          </cell>
          <cell r="H280" t="str">
            <v>二级</v>
          </cell>
        </row>
        <row r="280">
          <cell r="N280">
            <v>4.63</v>
          </cell>
          <cell r="O280">
            <v>0</v>
          </cell>
          <cell r="P280">
            <v>4.63</v>
          </cell>
        </row>
        <row r="280">
          <cell r="U280" t="str">
            <v>2026年第六批</v>
          </cell>
          <cell r="V280">
            <v>-0.00999999999999979</v>
          </cell>
          <cell r="W280">
            <v>3.696</v>
          </cell>
          <cell r="X280">
            <v>-3.706</v>
          </cell>
          <cell r="Y280">
            <v>0</v>
          </cell>
        </row>
        <row r="281">
          <cell r="D281" t="str">
            <v>2510129910639</v>
          </cell>
          <cell r="E281" t="str">
            <v>639</v>
          </cell>
          <cell r="F281" t="str">
            <v>港口镇</v>
          </cell>
          <cell r="G281" t="str">
            <v>国家/省</v>
          </cell>
        </row>
        <row r="281">
          <cell r="N281">
            <v>30</v>
          </cell>
          <cell r="O281">
            <v>0</v>
          </cell>
          <cell r="P281">
            <v>30</v>
          </cell>
        </row>
        <row r="282">
          <cell r="D282" t="str">
            <v>2501132000295</v>
          </cell>
          <cell r="E282" t="str">
            <v>295</v>
          </cell>
          <cell r="F282" t="str">
            <v>古镇镇</v>
          </cell>
          <cell r="G282" t="str">
            <v>省</v>
          </cell>
        </row>
        <row r="282">
          <cell r="N282">
            <v>5.74</v>
          </cell>
          <cell r="O282">
            <v>0</v>
          </cell>
          <cell r="P282">
            <v>5.74</v>
          </cell>
        </row>
        <row r="283">
          <cell r="D283" t="str">
            <v>2412132010181</v>
          </cell>
          <cell r="E283" t="str">
            <v>181</v>
          </cell>
          <cell r="F283" t="str">
            <v>古镇镇</v>
          </cell>
          <cell r="G283" t="str">
            <v>国家</v>
          </cell>
        </row>
        <row r="283">
          <cell r="N283">
            <v>14.15</v>
          </cell>
          <cell r="O283">
            <v>14.15</v>
          </cell>
          <cell r="P283">
            <v>0</v>
          </cell>
        </row>
        <row r="284">
          <cell r="D284" t="str">
            <v>2409132010002</v>
          </cell>
          <cell r="E284" t="str">
            <v>002</v>
          </cell>
          <cell r="F284" t="str">
            <v>古镇镇</v>
          </cell>
          <cell r="G284" t="str">
            <v>国家/省</v>
          </cell>
        </row>
        <row r="284">
          <cell r="N284">
            <v>31.44</v>
          </cell>
          <cell r="O284">
            <v>0</v>
          </cell>
          <cell r="P284">
            <v>31.44</v>
          </cell>
        </row>
        <row r="285">
          <cell r="D285" t="str">
            <v>2504132010431</v>
          </cell>
          <cell r="E285" t="str">
            <v>431</v>
          </cell>
          <cell r="F285" t="str">
            <v>古镇镇</v>
          </cell>
          <cell r="G285" t="str">
            <v>国家/省</v>
          </cell>
          <cell r="H285" t="str">
            <v>二级</v>
          </cell>
          <cell r="I285" t="str">
            <v>中山市古镇灯饰文化传播有限公司</v>
          </cell>
        </row>
        <row r="285">
          <cell r="N285">
            <v>12.74</v>
          </cell>
          <cell r="O285">
            <v>0</v>
          </cell>
          <cell r="P285">
            <v>12.74</v>
          </cell>
        </row>
        <row r="285">
          <cell r="U285" t="str">
            <v>2026年第五批</v>
          </cell>
          <cell r="V285">
            <v>0</v>
          </cell>
          <cell r="W285">
            <v>5.096</v>
          </cell>
          <cell r="X285">
            <v>-5.096</v>
          </cell>
        </row>
        <row r="286">
          <cell r="D286" t="str">
            <v>2510132000666</v>
          </cell>
          <cell r="E286" t="str">
            <v>666</v>
          </cell>
          <cell r="F286" t="str">
            <v>古镇镇</v>
          </cell>
          <cell r="G286" t="str">
            <v>省和国家级</v>
          </cell>
          <cell r="H286" t="str">
            <v>二级</v>
          </cell>
        </row>
        <row r="286">
          <cell r="N286">
            <v>18.86</v>
          </cell>
          <cell r="O286">
            <v>0</v>
          </cell>
          <cell r="P286">
            <v>18.86</v>
          </cell>
        </row>
        <row r="286">
          <cell r="U286" t="str">
            <v>2026年第七批</v>
          </cell>
          <cell r="V286">
            <v>2.93</v>
          </cell>
          <cell r="W286">
            <v>17.432</v>
          </cell>
          <cell r="X286">
            <v>-14.502</v>
          </cell>
        </row>
        <row r="287">
          <cell r="D287" t="str">
            <v>2412132010162</v>
          </cell>
          <cell r="E287" t="str">
            <v>162</v>
          </cell>
          <cell r="F287" t="str">
            <v>古镇镇</v>
          </cell>
          <cell r="G287" t="str">
            <v>国家/省</v>
          </cell>
        </row>
        <row r="287">
          <cell r="N287">
            <v>6.33</v>
          </cell>
          <cell r="O287">
            <v>0</v>
          </cell>
          <cell r="P287">
            <v>6.33</v>
          </cell>
        </row>
        <row r="288">
          <cell r="D288" t="str">
            <v>2507142010523</v>
          </cell>
          <cell r="E288" t="str">
            <v>523</v>
          </cell>
          <cell r="F288" t="str">
            <v>横栏镇</v>
          </cell>
          <cell r="G288" t="str">
            <v>国家/省</v>
          </cell>
        </row>
        <row r="288">
          <cell r="N288">
            <v>25</v>
          </cell>
          <cell r="O288">
            <v>0</v>
          </cell>
          <cell r="P288">
            <v>25</v>
          </cell>
        </row>
        <row r="289">
          <cell r="D289" t="str">
            <v>2412142110264</v>
          </cell>
          <cell r="E289" t="str">
            <v>264</v>
          </cell>
          <cell r="F289" t="str">
            <v>横栏镇</v>
          </cell>
          <cell r="G289" t="str">
            <v>国家/省</v>
          </cell>
        </row>
        <row r="289">
          <cell r="N289">
            <v>30</v>
          </cell>
          <cell r="O289">
            <v>0</v>
          </cell>
          <cell r="P289">
            <v>30</v>
          </cell>
        </row>
        <row r="290">
          <cell r="D290" t="str">
            <v>2504011100408</v>
          </cell>
          <cell r="E290" t="str">
            <v>408</v>
          </cell>
          <cell r="F290" t="str">
            <v>火炬开发区</v>
          </cell>
          <cell r="G290" t="str">
            <v>国家/省</v>
          </cell>
        </row>
        <row r="290">
          <cell r="N290">
            <v>29.48</v>
          </cell>
          <cell r="O290">
            <v>0</v>
          </cell>
          <cell r="P290">
            <v>29.48</v>
          </cell>
        </row>
        <row r="291">
          <cell r="D291" t="str">
            <v>2503011100406</v>
          </cell>
          <cell r="E291" t="str">
            <v>406</v>
          </cell>
          <cell r="F291" t="str">
            <v>火炬开发区</v>
          </cell>
          <cell r="G291" t="str">
            <v>国家/省</v>
          </cell>
        </row>
        <row r="291">
          <cell r="N291">
            <v>25.61</v>
          </cell>
          <cell r="O291">
            <v>0</v>
          </cell>
          <cell r="P291">
            <v>25.61</v>
          </cell>
        </row>
        <row r="292">
          <cell r="D292" t="str">
            <v>2507011010511</v>
          </cell>
          <cell r="E292" t="str">
            <v>511</v>
          </cell>
          <cell r="F292" t="str">
            <v>火炬开发区</v>
          </cell>
          <cell r="G292" t="str">
            <v>国家/省</v>
          </cell>
          <cell r="H292" t="str">
            <v>二级</v>
          </cell>
          <cell r="I292" t="str">
            <v>广东盘古信息科技股份有限公司</v>
          </cell>
        </row>
        <row r="292">
          <cell r="N292">
            <v>29.64</v>
          </cell>
          <cell r="O292">
            <v>0</v>
          </cell>
          <cell r="P292">
            <v>29.64</v>
          </cell>
        </row>
        <row r="292">
          <cell r="U292" t="str">
            <v>2026年第五批</v>
          </cell>
          <cell r="V292">
            <v>-16.37</v>
          </cell>
          <cell r="W292">
            <v>5.308</v>
          </cell>
          <cell r="X292">
            <v>-21.678</v>
          </cell>
        </row>
        <row r="293">
          <cell r="D293" t="str">
            <v>2510012100638</v>
          </cell>
          <cell r="E293" t="str">
            <v>638</v>
          </cell>
          <cell r="F293" t="str">
            <v>火炬开发区</v>
          </cell>
          <cell r="G293" t="str">
            <v>国家/省</v>
          </cell>
          <cell r="H293" t="str">
            <v>二级</v>
          </cell>
          <cell r="I293" t="str">
            <v>中山市古镇灯饰文化传播有限公司</v>
          </cell>
        </row>
        <row r="293">
          <cell r="N293">
            <v>12.74</v>
          </cell>
          <cell r="O293">
            <v>0</v>
          </cell>
          <cell r="P293">
            <v>12.74</v>
          </cell>
        </row>
        <row r="293">
          <cell r="U293" t="str">
            <v>2026年第四批</v>
          </cell>
          <cell r="V293">
            <v>0</v>
          </cell>
          <cell r="W293">
            <v>5.096</v>
          </cell>
          <cell r="X293">
            <v>-5.096</v>
          </cell>
        </row>
        <row r="294">
          <cell r="D294" t="str">
            <v>2508011110547</v>
          </cell>
          <cell r="E294" t="str">
            <v>547</v>
          </cell>
          <cell r="F294" t="str">
            <v>火炬开发区</v>
          </cell>
          <cell r="G294" t="str">
            <v>省和国家级</v>
          </cell>
          <cell r="H294" t="str">
            <v>二级</v>
          </cell>
        </row>
        <row r="294">
          <cell r="N294">
            <v>3.71</v>
          </cell>
          <cell r="O294">
            <v>3.71</v>
          </cell>
          <cell r="P294">
            <v>0</v>
          </cell>
        </row>
        <row r="294">
          <cell r="U294" t="str">
            <v>2026年第七批</v>
          </cell>
          <cell r="V294">
            <v>8.6</v>
          </cell>
          <cell r="W294">
            <v>6.138</v>
          </cell>
          <cell r="X294">
            <v>2.462</v>
          </cell>
        </row>
        <row r="295">
          <cell r="D295" t="str">
            <v>2507012110525</v>
          </cell>
          <cell r="E295" t="str">
            <v>525</v>
          </cell>
          <cell r="F295" t="str">
            <v>火炬开发区</v>
          </cell>
          <cell r="G295" t="str">
            <v>国家/省</v>
          </cell>
          <cell r="H295" t="str">
            <v>二级</v>
          </cell>
          <cell r="I295" t="str">
            <v>中山市古镇灯饰文化传播有限公司</v>
          </cell>
        </row>
        <row r="295">
          <cell r="N295">
            <v>24.37</v>
          </cell>
          <cell r="O295">
            <v>0</v>
          </cell>
          <cell r="P295">
            <v>24.37</v>
          </cell>
        </row>
        <row r="295">
          <cell r="U295" t="str">
            <v>2026年第四批</v>
          </cell>
          <cell r="V295">
            <v>-11.01</v>
          </cell>
          <cell r="W295">
            <v>5.344</v>
          </cell>
          <cell r="X295">
            <v>-16.354</v>
          </cell>
        </row>
        <row r="296">
          <cell r="D296" t="str">
            <v>2510011010658</v>
          </cell>
          <cell r="E296" t="str">
            <v>658</v>
          </cell>
          <cell r="F296" t="str">
            <v>火炬开发区</v>
          </cell>
          <cell r="G296" t="str">
            <v>国家/省</v>
          </cell>
          <cell r="H296" t="str">
            <v>二级</v>
          </cell>
          <cell r="I296" t="str">
            <v>中山市铧禧电子科技有限公司</v>
          </cell>
        </row>
        <row r="296">
          <cell r="N296">
            <v>12.74</v>
          </cell>
          <cell r="O296">
            <v>0</v>
          </cell>
          <cell r="P296">
            <v>12.74</v>
          </cell>
        </row>
        <row r="296">
          <cell r="U296" t="str">
            <v>2026年第三批</v>
          </cell>
          <cell r="V296">
            <v>0</v>
          </cell>
          <cell r="W296">
            <v>5.096</v>
          </cell>
          <cell r="X296">
            <v>-5.096</v>
          </cell>
        </row>
        <row r="297">
          <cell r="D297" t="str">
            <v>2506011000477</v>
          </cell>
          <cell r="E297" t="str">
            <v>477</v>
          </cell>
          <cell r="F297" t="str">
            <v>火炬开发区</v>
          </cell>
          <cell r="G297" t="str">
            <v>国家/省</v>
          </cell>
        </row>
        <row r="297">
          <cell r="N297">
            <v>9.28</v>
          </cell>
          <cell r="O297">
            <v>0</v>
          </cell>
          <cell r="P297">
            <v>9.28</v>
          </cell>
        </row>
        <row r="298">
          <cell r="D298" t="str">
            <v>2505011110460</v>
          </cell>
          <cell r="E298" t="str">
            <v>460</v>
          </cell>
          <cell r="F298" t="str">
            <v>火炬开发区</v>
          </cell>
          <cell r="G298" t="str">
            <v>国家/省</v>
          </cell>
        </row>
        <row r="298">
          <cell r="N298">
            <v>6.93</v>
          </cell>
          <cell r="O298">
            <v>0</v>
          </cell>
          <cell r="P298">
            <v>6.93</v>
          </cell>
        </row>
        <row r="299">
          <cell r="D299" t="str">
            <v>2505011010454</v>
          </cell>
          <cell r="E299" t="str">
            <v>454</v>
          </cell>
          <cell r="F299" t="str">
            <v>火炬开发区</v>
          </cell>
          <cell r="G299" t="str">
            <v>国家/省</v>
          </cell>
        </row>
        <row r="299">
          <cell r="N299">
            <v>9.28</v>
          </cell>
          <cell r="O299">
            <v>0</v>
          </cell>
          <cell r="P299">
            <v>9.28</v>
          </cell>
        </row>
        <row r="300">
          <cell r="D300" t="str">
            <v>2412011110159</v>
          </cell>
          <cell r="E300" t="str">
            <v>159</v>
          </cell>
          <cell r="F300" t="str">
            <v>火炬开发区</v>
          </cell>
          <cell r="G300" t="str">
            <v>国家/省</v>
          </cell>
        </row>
        <row r="300">
          <cell r="N300">
            <v>30</v>
          </cell>
          <cell r="O300">
            <v>0</v>
          </cell>
          <cell r="P300">
            <v>30</v>
          </cell>
        </row>
        <row r="301">
          <cell r="D301" t="str">
            <v>2507061010513</v>
          </cell>
          <cell r="E301" t="str">
            <v>513</v>
          </cell>
          <cell r="F301" t="str">
            <v>南区街道</v>
          </cell>
          <cell r="G301" t="str">
            <v>国家/省</v>
          </cell>
          <cell r="H301" t="str">
            <v>二级</v>
          </cell>
          <cell r="I301" t="str">
            <v>铧禧</v>
          </cell>
        </row>
        <row r="301">
          <cell r="N301">
            <v>15.56</v>
          </cell>
          <cell r="O301">
            <v>0</v>
          </cell>
          <cell r="P301">
            <v>15.56</v>
          </cell>
        </row>
        <row r="301">
          <cell r="U301" t="str">
            <v>2026年第一批</v>
          </cell>
          <cell r="V301">
            <v>-1.41</v>
          </cell>
          <cell r="W301">
            <v>5.66</v>
          </cell>
          <cell r="X301">
            <v>-7.07</v>
          </cell>
        </row>
        <row r="302">
          <cell r="D302" t="str">
            <v>2503061110398</v>
          </cell>
          <cell r="E302" t="str">
            <v>398</v>
          </cell>
          <cell r="F302" t="str">
            <v>南区街道</v>
          </cell>
          <cell r="G302" t="str">
            <v>国家/省</v>
          </cell>
        </row>
        <row r="302">
          <cell r="N302">
            <v>30</v>
          </cell>
          <cell r="O302">
            <v>0</v>
          </cell>
          <cell r="P302">
            <v>30</v>
          </cell>
        </row>
        <row r="303">
          <cell r="D303" t="str">
            <v>2508069900579</v>
          </cell>
          <cell r="E303" t="str">
            <v>579</v>
          </cell>
          <cell r="F303" t="str">
            <v>南区街道</v>
          </cell>
          <cell r="G303" t="str">
            <v>国家/省</v>
          </cell>
        </row>
        <row r="303">
          <cell r="N303">
            <v>13.09</v>
          </cell>
          <cell r="O303">
            <v>0</v>
          </cell>
          <cell r="P303">
            <v>13.09</v>
          </cell>
        </row>
        <row r="304">
          <cell r="D304" t="str">
            <v>2507061110536</v>
          </cell>
          <cell r="E304" t="str">
            <v>536</v>
          </cell>
          <cell r="F304" t="str">
            <v>南区街道</v>
          </cell>
          <cell r="G304" t="str">
            <v>国家/省</v>
          </cell>
        </row>
        <row r="304">
          <cell r="N304">
            <v>25.83</v>
          </cell>
          <cell r="O304">
            <v>0</v>
          </cell>
          <cell r="P304">
            <v>25.83</v>
          </cell>
        </row>
        <row r="305">
          <cell r="D305" t="str">
            <v>2506171110478</v>
          </cell>
          <cell r="E305" t="str">
            <v>478</v>
          </cell>
          <cell r="F305" t="str">
            <v>南头镇</v>
          </cell>
          <cell r="G305" t="str">
            <v>国家/省</v>
          </cell>
          <cell r="H305" t="str">
            <v>二级</v>
          </cell>
        </row>
        <row r="305">
          <cell r="N305">
            <v>25.94</v>
          </cell>
          <cell r="O305">
            <v>0</v>
          </cell>
          <cell r="P305">
            <v>25.94</v>
          </cell>
        </row>
        <row r="305">
          <cell r="U305" t="str">
            <v>2026年第六批</v>
          </cell>
          <cell r="V305">
            <v>0</v>
          </cell>
          <cell r="W305">
            <v>20.752</v>
          </cell>
          <cell r="X305">
            <v>-20.752</v>
          </cell>
          <cell r="Y305">
            <v>0</v>
          </cell>
        </row>
        <row r="306">
          <cell r="D306" t="str">
            <v>2508171110576</v>
          </cell>
          <cell r="E306" t="str">
            <v>576</v>
          </cell>
          <cell r="F306" t="str">
            <v>南头镇</v>
          </cell>
          <cell r="G306" t="str">
            <v>省和国家级</v>
          </cell>
          <cell r="H306" t="str">
            <v>二级</v>
          </cell>
        </row>
        <row r="306">
          <cell r="N306">
            <v>13.62</v>
          </cell>
          <cell r="O306">
            <v>0</v>
          </cell>
          <cell r="P306">
            <v>13.62</v>
          </cell>
        </row>
        <row r="306">
          <cell r="U306" t="str">
            <v>2026年第七批</v>
          </cell>
          <cell r="V306">
            <v>4.3</v>
          </cell>
          <cell r="W306">
            <v>14.336</v>
          </cell>
          <cell r="X306">
            <v>-10.036</v>
          </cell>
        </row>
        <row r="307">
          <cell r="D307" t="str">
            <v>2506191110498</v>
          </cell>
          <cell r="E307" t="str">
            <v>498</v>
          </cell>
          <cell r="F307" t="str">
            <v>三乡镇</v>
          </cell>
          <cell r="G307" t="str">
            <v>国家/省</v>
          </cell>
        </row>
        <row r="307">
          <cell r="N307">
            <v>29.42</v>
          </cell>
          <cell r="O307">
            <v>0</v>
          </cell>
          <cell r="P307">
            <v>29.42</v>
          </cell>
        </row>
        <row r="308">
          <cell r="D308" t="str">
            <v>2505212110450</v>
          </cell>
          <cell r="E308" t="str">
            <v>450</v>
          </cell>
          <cell r="F308" t="str">
            <v>神湾镇</v>
          </cell>
          <cell r="G308" t="str">
            <v>国家/省</v>
          </cell>
          <cell r="H308" t="str">
            <v>二级</v>
          </cell>
          <cell r="I308" t="str">
            <v>铧禧</v>
          </cell>
        </row>
        <row r="308">
          <cell r="N308">
            <v>12.21</v>
          </cell>
          <cell r="O308">
            <v>0</v>
          </cell>
          <cell r="P308">
            <v>12.21</v>
          </cell>
        </row>
        <row r="308">
          <cell r="U308" t="str">
            <v>2026年第三批</v>
          </cell>
          <cell r="V308">
            <v>-2.37</v>
          </cell>
          <cell r="W308">
            <v>3.936</v>
          </cell>
          <cell r="X308">
            <v>-6.306</v>
          </cell>
        </row>
        <row r="309">
          <cell r="D309" t="str">
            <v>2509169900629</v>
          </cell>
          <cell r="E309" t="str">
            <v>629</v>
          </cell>
          <cell r="F309" t="str">
            <v>小榄镇</v>
          </cell>
          <cell r="G309" t="str">
            <v>省和国家级</v>
          </cell>
          <cell r="H309" t="str">
            <v>二级</v>
          </cell>
        </row>
        <row r="309">
          <cell r="N309">
            <v>12.25</v>
          </cell>
          <cell r="O309">
            <v>0</v>
          </cell>
          <cell r="P309">
            <v>12.25</v>
          </cell>
        </row>
        <row r="309">
          <cell r="U309" t="str">
            <v>2026年第七批</v>
          </cell>
          <cell r="V309">
            <v>0</v>
          </cell>
          <cell r="W309">
            <v>9.8</v>
          </cell>
          <cell r="X309">
            <v>-9.8</v>
          </cell>
        </row>
        <row r="310">
          <cell r="D310" t="str">
            <v>2410161100016</v>
          </cell>
          <cell r="E310" t="str">
            <v>016</v>
          </cell>
          <cell r="F310" t="str">
            <v>小榄镇</v>
          </cell>
          <cell r="G310" t="str">
            <v>省</v>
          </cell>
          <cell r="H310" t="str">
            <v>二级</v>
          </cell>
          <cell r="I310" t="str">
            <v>广东惠利普智能科技股份有限公司</v>
          </cell>
        </row>
        <row r="310">
          <cell r="N310">
            <v>30</v>
          </cell>
          <cell r="O310">
            <v>0</v>
          </cell>
          <cell r="P310">
            <v>30</v>
          </cell>
        </row>
        <row r="310">
          <cell r="U310" t="str">
            <v>2026年第五批</v>
          </cell>
          <cell r="V310">
            <v>-8.15</v>
          </cell>
        </row>
        <row r="310">
          <cell r="X310">
            <v>-16.89</v>
          </cell>
          <cell r="Y310">
            <v>8.74</v>
          </cell>
        </row>
        <row r="311">
          <cell r="D311" t="str">
            <v>2507051010546</v>
          </cell>
          <cell r="E311" t="str">
            <v>546</v>
          </cell>
          <cell r="F311" t="str">
            <v>西区街道</v>
          </cell>
          <cell r="G311" t="str">
            <v>省和国家级</v>
          </cell>
          <cell r="H311" t="str">
            <v>二级</v>
          </cell>
        </row>
        <row r="311">
          <cell r="N311">
            <v>3.3</v>
          </cell>
          <cell r="O311">
            <v>0</v>
          </cell>
          <cell r="P311">
            <v>3.3</v>
          </cell>
        </row>
        <row r="311">
          <cell r="U311" t="str">
            <v>2026年第七批</v>
          </cell>
          <cell r="V311">
            <v>4.76</v>
          </cell>
          <cell r="W311">
            <v>6.448</v>
          </cell>
          <cell r="X311">
            <v>-1.688</v>
          </cell>
        </row>
        <row r="312">
          <cell r="D312" t="str">
            <v>2510051010635</v>
          </cell>
          <cell r="E312" t="str">
            <v>635</v>
          </cell>
          <cell r="F312" t="str">
            <v>西区街道</v>
          </cell>
          <cell r="G312" t="str">
            <v>省</v>
          </cell>
          <cell r="H312" t="str">
            <v>二级</v>
          </cell>
          <cell r="I312" t="str">
            <v>中软</v>
          </cell>
        </row>
        <row r="312">
          <cell r="N312">
            <v>8.7</v>
          </cell>
          <cell r="O312">
            <v>0</v>
          </cell>
          <cell r="P312">
            <v>8.7</v>
          </cell>
        </row>
        <row r="312">
          <cell r="U312" t="str">
            <v>2026年第五批</v>
          </cell>
          <cell r="V312">
            <v>0</v>
          </cell>
        </row>
        <row r="312">
          <cell r="X312">
            <v>-3.48</v>
          </cell>
          <cell r="Y312">
            <v>3.48</v>
          </cell>
        </row>
        <row r="313">
          <cell r="D313" t="str">
            <v>2510112010637</v>
          </cell>
          <cell r="E313" t="str">
            <v>637</v>
          </cell>
          <cell r="F313" t="str">
            <v>阜沙镇</v>
          </cell>
          <cell r="G313" t="str">
            <v>国家</v>
          </cell>
        </row>
        <row r="313">
          <cell r="N313">
            <v>25.56</v>
          </cell>
          <cell r="O313">
            <v>25.56</v>
          </cell>
          <cell r="P313">
            <v>0</v>
          </cell>
        </row>
        <row r="314">
          <cell r="D314" t="str">
            <v>2508112100597</v>
          </cell>
          <cell r="E314" t="str">
            <v>597</v>
          </cell>
          <cell r="F314" t="str">
            <v>阜沙镇</v>
          </cell>
          <cell r="G314" t="str">
            <v>省和国家级</v>
          </cell>
          <cell r="H314" t="str">
            <v>二级</v>
          </cell>
        </row>
        <row r="314">
          <cell r="N314">
            <v>1.31</v>
          </cell>
          <cell r="O314">
            <v>0</v>
          </cell>
          <cell r="P314">
            <v>1.31</v>
          </cell>
        </row>
        <row r="314">
          <cell r="U314" t="str">
            <v>2026年第七批</v>
          </cell>
          <cell r="V314">
            <v>0</v>
          </cell>
          <cell r="W314">
            <v>1.048</v>
          </cell>
          <cell r="X314">
            <v>-1.048</v>
          </cell>
        </row>
        <row r="315">
          <cell r="D315" t="str">
            <v>2511081110673</v>
          </cell>
          <cell r="E315" t="str">
            <v>673</v>
          </cell>
          <cell r="F315" t="str">
            <v>板芙镇</v>
          </cell>
          <cell r="G315" t="str">
            <v>国家/省</v>
          </cell>
        </row>
        <row r="315">
          <cell r="N315">
            <v>27.78</v>
          </cell>
          <cell r="O315">
            <v>0</v>
          </cell>
          <cell r="P315">
            <v>27.78</v>
          </cell>
        </row>
        <row r="316">
          <cell r="D316" t="str">
            <v>2507141010522</v>
          </cell>
          <cell r="E316" t="str">
            <v>522</v>
          </cell>
          <cell r="F316" t="str">
            <v>板芙镇</v>
          </cell>
          <cell r="G316" t="str">
            <v>国家/省</v>
          </cell>
        </row>
        <row r="316">
          <cell r="N316">
            <v>30</v>
          </cell>
          <cell r="O316">
            <v>0</v>
          </cell>
          <cell r="P316">
            <v>30</v>
          </cell>
        </row>
        <row r="317">
          <cell r="D317" t="str">
            <v>2503089910355</v>
          </cell>
          <cell r="E317" t="str">
            <v>355</v>
          </cell>
          <cell r="F317" t="str">
            <v>板芙镇</v>
          </cell>
          <cell r="G317" t="str">
            <v>国家/省</v>
          </cell>
        </row>
        <row r="317">
          <cell r="N317">
            <v>34.9</v>
          </cell>
          <cell r="O317">
            <v>0</v>
          </cell>
          <cell r="P317">
            <v>34.9</v>
          </cell>
        </row>
        <row r="318">
          <cell r="D318" t="str">
            <v>2412082000258</v>
          </cell>
          <cell r="E318" t="str">
            <v>258</v>
          </cell>
          <cell r="F318" t="str">
            <v>板芙镇</v>
          </cell>
          <cell r="G318" t="str">
            <v>省</v>
          </cell>
        </row>
        <row r="318">
          <cell r="N318">
            <v>16</v>
          </cell>
          <cell r="O318">
            <v>0</v>
          </cell>
          <cell r="P318">
            <v>16</v>
          </cell>
        </row>
        <row r="319">
          <cell r="D319" t="str">
            <v>2508089910582</v>
          </cell>
          <cell r="E319" t="str">
            <v>582</v>
          </cell>
          <cell r="F319" t="str">
            <v>板芙镇</v>
          </cell>
          <cell r="G319" t="str">
            <v>国家/省</v>
          </cell>
        </row>
        <row r="319">
          <cell r="N319">
            <v>30</v>
          </cell>
          <cell r="O319">
            <v>0</v>
          </cell>
          <cell r="P319">
            <v>30</v>
          </cell>
        </row>
        <row r="320">
          <cell r="D320" t="str">
            <v>2503081010364</v>
          </cell>
          <cell r="E320" t="str">
            <v>364</v>
          </cell>
          <cell r="F320" t="str">
            <v>板芙镇</v>
          </cell>
          <cell r="G320" t="str">
            <v>国家/省</v>
          </cell>
          <cell r="H320" t="str">
            <v>二级</v>
          </cell>
          <cell r="I320" t="str">
            <v>广东知业科技有限公司</v>
          </cell>
        </row>
        <row r="320">
          <cell r="N320">
            <v>29.06</v>
          </cell>
          <cell r="O320">
            <v>0</v>
          </cell>
          <cell r="P320">
            <v>29.06</v>
          </cell>
        </row>
        <row r="320">
          <cell r="U320" t="str">
            <v>2026年第五批</v>
          </cell>
          <cell r="V320">
            <v>0</v>
          </cell>
          <cell r="W320">
            <v>11.624</v>
          </cell>
          <cell r="X320">
            <v>-11.624</v>
          </cell>
        </row>
        <row r="321">
          <cell r="D321" t="str">
            <v>2508049910603</v>
          </cell>
          <cell r="E321" t="str">
            <v>603</v>
          </cell>
          <cell r="F321" t="str">
            <v>东区街道</v>
          </cell>
          <cell r="G321" t="str">
            <v>国家/省</v>
          </cell>
        </row>
        <row r="321">
          <cell r="N321">
            <v>15.08</v>
          </cell>
          <cell r="O321">
            <v>0</v>
          </cell>
          <cell r="P321">
            <v>15.08</v>
          </cell>
        </row>
        <row r="322">
          <cell r="D322" t="str">
            <v>2506161100474</v>
          </cell>
          <cell r="E322" t="str">
            <v>474</v>
          </cell>
          <cell r="F322" t="str">
            <v>小榄镇</v>
          </cell>
          <cell r="G322" t="str">
            <v>国家/省</v>
          </cell>
          <cell r="H322" t="str">
            <v>二级</v>
          </cell>
          <cell r="I322" t="str">
            <v>广东知业科技有限公司</v>
          </cell>
        </row>
        <row r="322">
          <cell r="U322" t="str">
            <v>2025年第七批</v>
          </cell>
          <cell r="V322">
            <v>14.98</v>
          </cell>
          <cell r="W322">
            <v>5.992</v>
          </cell>
          <cell r="X322">
            <v>8.988</v>
          </cell>
          <cell r="Y322">
            <v>0</v>
          </cell>
        </row>
        <row r="323">
          <cell r="D323" t="str">
            <v>2505181010462</v>
          </cell>
          <cell r="E323" t="str">
            <v>462</v>
          </cell>
          <cell r="F323" t="str">
            <v>三角镇</v>
          </cell>
          <cell r="G323" t="str">
            <v>国家/省</v>
          </cell>
          <cell r="H323" t="str">
            <v>二级</v>
          </cell>
          <cell r="I323" t="str">
            <v>中山市铧禧电子科技有限公司</v>
          </cell>
        </row>
        <row r="323">
          <cell r="U323" t="str">
            <v>2025年第七批</v>
          </cell>
          <cell r="V323">
            <v>19.11</v>
          </cell>
          <cell r="W323">
            <v>7.644</v>
          </cell>
          <cell r="X323">
            <v>11.466</v>
          </cell>
          <cell r="Y323">
            <v>0</v>
          </cell>
        </row>
        <row r="324">
          <cell r="D324" t="str">
            <v>2510169910644</v>
          </cell>
          <cell r="E324" t="str">
            <v>644</v>
          </cell>
          <cell r="F324" t="str">
            <v>小榄镇</v>
          </cell>
          <cell r="G324" t="str">
            <v>省</v>
          </cell>
          <cell r="H324" t="str">
            <v>三级</v>
          </cell>
          <cell r="I324" t="str">
            <v>中山领创网络科技有限公司</v>
          </cell>
        </row>
        <row r="324">
          <cell r="U324" t="str">
            <v>2025年第七批</v>
          </cell>
          <cell r="V324">
            <v>88.2</v>
          </cell>
          <cell r="W324">
            <v>0</v>
          </cell>
          <cell r="X324">
            <v>52.92</v>
          </cell>
          <cell r="Y324">
            <v>35.28</v>
          </cell>
        </row>
        <row r="325">
          <cell r="D325" t="str">
            <v>2505162000469</v>
          </cell>
          <cell r="E325" t="str">
            <v>469</v>
          </cell>
          <cell r="F325" t="str">
            <v>小榄镇</v>
          </cell>
          <cell r="G325" t="str">
            <v>国家/省</v>
          </cell>
          <cell r="H325" t="str">
            <v>二级</v>
          </cell>
          <cell r="I325" t="str">
            <v>中山市古镇灯饰文化传播有限公司</v>
          </cell>
        </row>
        <row r="325">
          <cell r="U325" t="str">
            <v>2025年第七批</v>
          </cell>
          <cell r="V325">
            <v>4.9</v>
          </cell>
          <cell r="W325">
            <v>1.96</v>
          </cell>
          <cell r="X325">
            <v>2.94</v>
          </cell>
          <cell r="Y325">
            <v>0</v>
          </cell>
        </row>
        <row r="326">
          <cell r="D326" t="str">
            <v>2411101100083</v>
          </cell>
          <cell r="E326" t="str">
            <v>083</v>
          </cell>
          <cell r="F326" t="str">
            <v>东凤镇</v>
          </cell>
          <cell r="G326" t="str">
            <v>省</v>
          </cell>
          <cell r="H326" t="str">
            <v>二级</v>
          </cell>
          <cell r="I326" t="str">
            <v>中山市铧禧电子科技有限公司</v>
          </cell>
        </row>
        <row r="326">
          <cell r="U326" t="str">
            <v>2025年第七批</v>
          </cell>
          <cell r="V326">
            <v>26.92</v>
          </cell>
          <cell r="W326">
            <v>0</v>
          </cell>
          <cell r="X326">
            <v>16.152</v>
          </cell>
          <cell r="Y326">
            <v>10.768</v>
          </cell>
        </row>
        <row r="327">
          <cell r="D327" t="str">
            <v>2508151010587</v>
          </cell>
          <cell r="E327" t="str">
            <v>587</v>
          </cell>
          <cell r="F327" t="str">
            <v>黄圃镇</v>
          </cell>
          <cell r="G327" t="str">
            <v>省</v>
          </cell>
          <cell r="H327" t="str">
            <v>二级</v>
          </cell>
          <cell r="I327" t="str">
            <v>中山领创网络科技有限公司</v>
          </cell>
        </row>
        <row r="327">
          <cell r="U327" t="str">
            <v>2025年第七批</v>
          </cell>
          <cell r="V327">
            <v>16.96</v>
          </cell>
          <cell r="W327">
            <v>0</v>
          </cell>
          <cell r="X327">
            <v>10.176</v>
          </cell>
          <cell r="Y327">
            <v>6.784</v>
          </cell>
        </row>
        <row r="328">
          <cell r="D328" t="str">
            <v>2410162010042</v>
          </cell>
          <cell r="E328" t="str">
            <v>042</v>
          </cell>
          <cell r="F328" t="str">
            <v>小榄镇</v>
          </cell>
          <cell r="G328" t="str">
            <v>省</v>
          </cell>
          <cell r="H328" t="str">
            <v>二级</v>
          </cell>
          <cell r="I328" t="str">
            <v>中山市古镇灯饰文化传播有限公司</v>
          </cell>
        </row>
        <row r="328">
          <cell r="U328" t="str">
            <v>2025年第七批</v>
          </cell>
          <cell r="V328">
            <v>12.92</v>
          </cell>
          <cell r="W328">
            <v>0</v>
          </cell>
          <cell r="X328">
            <v>7.752</v>
          </cell>
          <cell r="Y328">
            <v>5.168</v>
          </cell>
        </row>
        <row r="329">
          <cell r="D329" t="str">
            <v>2412011110226</v>
          </cell>
          <cell r="E329" t="str">
            <v>226</v>
          </cell>
          <cell r="F329" t="str">
            <v>火炬开发区</v>
          </cell>
          <cell r="G329" t="str">
            <v>国家/省</v>
          </cell>
          <cell r="H329" t="str">
            <v>二级</v>
          </cell>
          <cell r="I329" t="str">
            <v>中山市铧禧电子科技有限公司</v>
          </cell>
        </row>
        <row r="329">
          <cell r="U329" t="str">
            <v>2026年第一批</v>
          </cell>
          <cell r="V329">
            <v>30</v>
          </cell>
          <cell r="W329">
            <v>12</v>
          </cell>
          <cell r="X329">
            <v>18</v>
          </cell>
        </row>
        <row r="330">
          <cell r="D330" t="str">
            <v>2412162000130</v>
          </cell>
          <cell r="E330" t="str">
            <v>130</v>
          </cell>
          <cell r="F330" t="str">
            <v>小榄镇</v>
          </cell>
          <cell r="G330" t="str">
            <v>省</v>
          </cell>
          <cell r="H330" t="str">
            <v>二级</v>
          </cell>
          <cell r="I330" t="str">
            <v>中山市古镇灯饰文化传播有限公司</v>
          </cell>
        </row>
        <row r="330">
          <cell r="U330" t="str">
            <v>2026年第一批</v>
          </cell>
          <cell r="V330">
            <v>11.77</v>
          </cell>
          <cell r="W330">
            <v>0</v>
          </cell>
          <cell r="X330">
            <v>7.062</v>
          </cell>
          <cell r="Y330">
            <v>4.708</v>
          </cell>
        </row>
        <row r="331">
          <cell r="D331" t="str">
            <v>2504221010422</v>
          </cell>
          <cell r="E331" t="str">
            <v>422</v>
          </cell>
          <cell r="F331" t="str">
            <v>坦洲镇</v>
          </cell>
          <cell r="G331" t="str">
            <v>省</v>
          </cell>
          <cell r="H331" t="str">
            <v>二级</v>
          </cell>
          <cell r="I331" t="str">
            <v>中山市铧禧电子科技有限公司</v>
          </cell>
        </row>
        <row r="331">
          <cell r="U331" t="str">
            <v>2026年第一批</v>
          </cell>
          <cell r="V331">
            <v>16.38</v>
          </cell>
          <cell r="W331">
            <v>0</v>
          </cell>
          <cell r="X331">
            <v>9.828</v>
          </cell>
          <cell r="Y331">
            <v>6.552</v>
          </cell>
        </row>
        <row r="332">
          <cell r="D332" t="str">
            <v>2506082000476</v>
          </cell>
          <cell r="E332" t="str">
            <v>476</v>
          </cell>
          <cell r="F332" t="str">
            <v>板芙镇</v>
          </cell>
          <cell r="G332" t="str">
            <v>省</v>
          </cell>
          <cell r="H332" t="str">
            <v>二级</v>
          </cell>
          <cell r="I332" t="str">
            <v>黑湖</v>
          </cell>
        </row>
        <row r="332">
          <cell r="U332" t="str">
            <v>2026年第一批</v>
          </cell>
          <cell r="V332">
            <v>10.31</v>
          </cell>
          <cell r="W332">
            <v>0</v>
          </cell>
          <cell r="X332">
            <v>6.186</v>
          </cell>
          <cell r="Y332">
            <v>4.124</v>
          </cell>
        </row>
        <row r="333">
          <cell r="D333" t="str">
            <v>2503151010336</v>
          </cell>
          <cell r="E333" t="str">
            <v>336</v>
          </cell>
          <cell r="F333" t="str">
            <v>黄圃镇</v>
          </cell>
          <cell r="G333" t="str">
            <v>省</v>
          </cell>
          <cell r="H333" t="str">
            <v>二级</v>
          </cell>
          <cell r="I333" t="str">
            <v>铧禧</v>
          </cell>
        </row>
        <row r="333">
          <cell r="U333" t="str">
            <v>2026年第一批</v>
          </cell>
          <cell r="V333">
            <v>6.88</v>
          </cell>
          <cell r="W333">
            <v>0</v>
          </cell>
          <cell r="X333">
            <v>4.128</v>
          </cell>
          <cell r="Y333">
            <v>2.752</v>
          </cell>
        </row>
        <row r="334">
          <cell r="D334" t="str">
            <v>2504132000429</v>
          </cell>
          <cell r="E334" t="str">
            <v>429</v>
          </cell>
          <cell r="F334" t="str">
            <v>古镇镇</v>
          </cell>
          <cell r="G334" t="str">
            <v>省</v>
          </cell>
          <cell r="H334" t="str">
            <v>二级</v>
          </cell>
          <cell r="I334" t="str">
            <v>古镇灯饰</v>
          </cell>
        </row>
        <row r="334">
          <cell r="U334" t="str">
            <v>2026年第一批</v>
          </cell>
          <cell r="V334">
            <v>7.2</v>
          </cell>
          <cell r="W334">
            <v>0</v>
          </cell>
          <cell r="X334">
            <v>4.32</v>
          </cell>
          <cell r="Y334">
            <v>2.88</v>
          </cell>
        </row>
        <row r="335">
          <cell r="D335" t="str">
            <v>2411161010046</v>
          </cell>
          <cell r="E335" t="str">
            <v>046</v>
          </cell>
          <cell r="F335" t="str">
            <v>小榄镇</v>
          </cell>
          <cell r="G335" t="str">
            <v>国家/省</v>
          </cell>
          <cell r="H335" t="str">
            <v>二级</v>
          </cell>
          <cell r="I335" t="str">
            <v>惠利普</v>
          </cell>
        </row>
        <row r="335">
          <cell r="U335" t="str">
            <v>2026年第一批</v>
          </cell>
          <cell r="V335">
            <v>11.32</v>
          </cell>
          <cell r="W335">
            <v>4.528</v>
          </cell>
          <cell r="X335">
            <v>6.792</v>
          </cell>
        </row>
        <row r="336">
          <cell r="D336" t="str">
            <v>2412171010189</v>
          </cell>
          <cell r="E336" t="str">
            <v>189</v>
          </cell>
          <cell r="F336" t="str">
            <v>南头镇</v>
          </cell>
          <cell r="G336" t="str">
            <v>国家/省</v>
          </cell>
          <cell r="H336" t="str">
            <v>二级</v>
          </cell>
          <cell r="I336" t="str">
            <v>铧禧</v>
          </cell>
        </row>
        <row r="336">
          <cell r="U336" t="str">
            <v>2026年第一批</v>
          </cell>
          <cell r="V336">
            <v>10.02</v>
          </cell>
          <cell r="W336">
            <v>4.008</v>
          </cell>
          <cell r="X336">
            <v>6.012</v>
          </cell>
        </row>
        <row r="337">
          <cell r="D337" t="str">
            <v>2506151010495</v>
          </cell>
          <cell r="E337" t="str">
            <v>495</v>
          </cell>
          <cell r="F337" t="str">
            <v>黄圃镇</v>
          </cell>
          <cell r="G337" t="str">
            <v>国家/省</v>
          </cell>
          <cell r="H337" t="str">
            <v>二级</v>
          </cell>
          <cell r="I337" t="str">
            <v>中山市铧禧电子科技有限公司</v>
          </cell>
        </row>
        <row r="337">
          <cell r="U337" t="str">
            <v>2026年第一批</v>
          </cell>
          <cell r="V337">
            <v>9.57</v>
          </cell>
          <cell r="W337">
            <v>3.828</v>
          </cell>
          <cell r="X337">
            <v>5.742</v>
          </cell>
        </row>
        <row r="338">
          <cell r="D338" t="str">
            <v>2506132000501</v>
          </cell>
          <cell r="E338" t="str">
            <v>501</v>
          </cell>
          <cell r="F338" t="str">
            <v>古镇镇</v>
          </cell>
          <cell r="G338" t="str">
            <v>国家/省</v>
          </cell>
          <cell r="H338" t="str">
            <v>二级</v>
          </cell>
          <cell r="I338" t="str">
            <v>古镇灯饰</v>
          </cell>
        </row>
        <row r="338">
          <cell r="U338" t="str">
            <v>2026年第一批</v>
          </cell>
          <cell r="V338">
            <v>28.82</v>
          </cell>
          <cell r="W338">
            <v>11.528</v>
          </cell>
          <cell r="X338">
            <v>17.292</v>
          </cell>
        </row>
        <row r="339">
          <cell r="D339" t="str">
            <v>2502181110311</v>
          </cell>
          <cell r="E339" t="str">
            <v>311</v>
          </cell>
          <cell r="F339" t="str">
            <v>三角镇</v>
          </cell>
          <cell r="G339" t="str">
            <v>省</v>
          </cell>
          <cell r="H339" t="str">
            <v>二级</v>
          </cell>
          <cell r="I339" t="str">
            <v>惠利普</v>
          </cell>
        </row>
        <row r="339">
          <cell r="U339" t="str">
            <v>2026年第一批</v>
          </cell>
          <cell r="V339">
            <v>30</v>
          </cell>
          <cell r="W339">
            <v>0</v>
          </cell>
          <cell r="X339">
            <v>18</v>
          </cell>
          <cell r="Y339">
            <v>12</v>
          </cell>
        </row>
        <row r="340">
          <cell r="D340" t="str">
            <v>2509161010628</v>
          </cell>
          <cell r="E340" t="str">
            <v>628</v>
          </cell>
          <cell r="F340" t="str">
            <v>小榄镇</v>
          </cell>
          <cell r="G340" t="str">
            <v>国家/省</v>
          </cell>
          <cell r="H340" t="str">
            <v>二级</v>
          </cell>
          <cell r="I340" t="str">
            <v>古镇灯饰</v>
          </cell>
        </row>
        <row r="340">
          <cell r="U340" t="str">
            <v>2026年第一批</v>
          </cell>
          <cell r="V340">
            <v>4.62</v>
          </cell>
          <cell r="W340">
            <v>1.848</v>
          </cell>
          <cell r="X340">
            <v>2.772</v>
          </cell>
        </row>
        <row r="341">
          <cell r="D341" t="str">
            <v>2505161110446</v>
          </cell>
          <cell r="E341" t="str">
            <v>446</v>
          </cell>
          <cell r="F341" t="str">
            <v>小榄镇</v>
          </cell>
          <cell r="G341" t="str">
            <v>国家/省</v>
          </cell>
          <cell r="H341" t="str">
            <v>二级</v>
          </cell>
          <cell r="I341" t="str">
            <v>铧禧</v>
          </cell>
        </row>
        <row r="341">
          <cell r="U341" t="str">
            <v>2026年第一批</v>
          </cell>
          <cell r="V341">
            <v>11.42</v>
          </cell>
          <cell r="W341">
            <v>4.568</v>
          </cell>
          <cell r="X341">
            <v>6.852</v>
          </cell>
        </row>
        <row r="342">
          <cell r="D342" t="str">
            <v>2412161110140</v>
          </cell>
          <cell r="E342" t="str">
            <v>140</v>
          </cell>
          <cell r="F342" t="str">
            <v>横栏镇</v>
          </cell>
          <cell r="G342" t="str">
            <v>省</v>
          </cell>
          <cell r="H342" t="str">
            <v>三级</v>
          </cell>
          <cell r="I342" t="str">
            <v>铧禧</v>
          </cell>
        </row>
        <row r="342">
          <cell r="U342" t="str">
            <v>2026年第一批</v>
          </cell>
          <cell r="V342">
            <v>75.58</v>
          </cell>
          <cell r="W342">
            <v>0</v>
          </cell>
          <cell r="X342">
            <v>45.348</v>
          </cell>
          <cell r="Y342">
            <v>30.232</v>
          </cell>
        </row>
        <row r="343">
          <cell r="D343" t="str">
            <v>2410171110036</v>
          </cell>
          <cell r="E343" t="str">
            <v>036</v>
          </cell>
          <cell r="F343" t="str">
            <v>南头镇</v>
          </cell>
          <cell r="G343" t="str">
            <v>省</v>
          </cell>
          <cell r="H343" t="str">
            <v>二级</v>
          </cell>
          <cell r="I343" t="str">
            <v>领创</v>
          </cell>
        </row>
        <row r="343">
          <cell r="U343" t="str">
            <v>2026年第一批</v>
          </cell>
          <cell r="V343">
            <v>30</v>
          </cell>
          <cell r="W343">
            <v>0</v>
          </cell>
          <cell r="X343">
            <v>18</v>
          </cell>
          <cell r="Y343">
            <v>12</v>
          </cell>
        </row>
        <row r="344">
          <cell r="D344" t="str">
            <v>2507191000542</v>
          </cell>
          <cell r="E344" t="str">
            <v>542</v>
          </cell>
          <cell r="F344" t="str">
            <v>三乡镇</v>
          </cell>
          <cell r="G344" t="str">
            <v>省</v>
          </cell>
          <cell r="H344" t="str">
            <v>二级</v>
          </cell>
          <cell r="I344" t="str">
            <v>领创</v>
          </cell>
        </row>
        <row r="344">
          <cell r="U344" t="str">
            <v>2026年第一批</v>
          </cell>
          <cell r="V344">
            <v>1.99</v>
          </cell>
          <cell r="W344">
            <v>0</v>
          </cell>
          <cell r="X344">
            <v>1.194</v>
          </cell>
          <cell r="Y344">
            <v>0.796</v>
          </cell>
        </row>
        <row r="345">
          <cell r="D345" t="str">
            <v>2510161110659</v>
          </cell>
          <cell r="E345" t="str">
            <v>659</v>
          </cell>
          <cell r="F345" t="str">
            <v>小榄镇</v>
          </cell>
          <cell r="G345" t="str">
            <v>省</v>
          </cell>
          <cell r="H345" t="str">
            <v>二级</v>
          </cell>
          <cell r="I345" t="str">
            <v>领创</v>
          </cell>
        </row>
        <row r="345">
          <cell r="U345" t="str">
            <v>2026年第一批</v>
          </cell>
          <cell r="V345">
            <v>22.03</v>
          </cell>
          <cell r="W345">
            <v>0</v>
          </cell>
          <cell r="X345">
            <v>13.218</v>
          </cell>
          <cell r="Y345">
            <v>8.812</v>
          </cell>
        </row>
        <row r="346">
          <cell r="D346" t="str">
            <v>2509019910630</v>
          </cell>
          <cell r="E346" t="str">
            <v>630</v>
          </cell>
          <cell r="F346" t="str">
            <v>火炬开发区</v>
          </cell>
          <cell r="G346" t="str">
            <v>国家/省</v>
          </cell>
          <cell r="H346" t="str">
            <v>二级</v>
          </cell>
          <cell r="I346" t="str">
            <v>领创</v>
          </cell>
        </row>
        <row r="346">
          <cell r="U346" t="str">
            <v>2026年第一批</v>
          </cell>
          <cell r="V346">
            <v>7.55</v>
          </cell>
          <cell r="W346">
            <v>3.02</v>
          </cell>
          <cell r="X346">
            <v>4.53</v>
          </cell>
        </row>
        <row r="347">
          <cell r="D347" t="str">
            <v>2412171010150</v>
          </cell>
          <cell r="E347" t="str">
            <v>150</v>
          </cell>
          <cell r="F347" t="str">
            <v>南头镇</v>
          </cell>
          <cell r="G347" t="str">
            <v>省</v>
          </cell>
          <cell r="H347" t="str">
            <v>二级</v>
          </cell>
          <cell r="I347" t="str">
            <v>中山市铧禧电子科技有限公司</v>
          </cell>
        </row>
        <row r="347">
          <cell r="U347" t="str">
            <v>2026年第二批</v>
          </cell>
          <cell r="V347">
            <v>30</v>
          </cell>
        </row>
        <row r="347">
          <cell r="X347">
            <v>18</v>
          </cell>
          <cell r="Y347">
            <v>12</v>
          </cell>
        </row>
        <row r="348">
          <cell r="D348" t="str">
            <v>2512069900735</v>
          </cell>
          <cell r="E348" t="str">
            <v>735</v>
          </cell>
          <cell r="F348" t="str">
            <v>南区街道</v>
          </cell>
          <cell r="G348" t="str">
            <v>省</v>
          </cell>
          <cell r="H348" t="str">
            <v>二级</v>
          </cell>
          <cell r="I348" t="str">
            <v>中山领创网络科技有限公司</v>
          </cell>
        </row>
        <row r="348">
          <cell r="U348" t="str">
            <v>2026年第二批</v>
          </cell>
          <cell r="V348">
            <v>19.51</v>
          </cell>
        </row>
        <row r="348">
          <cell r="X348">
            <v>11.706</v>
          </cell>
          <cell r="Y348">
            <v>7.804</v>
          </cell>
        </row>
        <row r="349">
          <cell r="D349" t="str">
            <v>2512069910734</v>
          </cell>
          <cell r="E349" t="str">
            <v>734</v>
          </cell>
          <cell r="F349" t="str">
            <v>南区街道</v>
          </cell>
          <cell r="G349" t="str">
            <v>省</v>
          </cell>
          <cell r="H349" t="str">
            <v>三级</v>
          </cell>
          <cell r="I349" t="str">
            <v>中山领创网络科技有限公司</v>
          </cell>
        </row>
        <row r="349">
          <cell r="U349" t="str">
            <v>2026年第二批</v>
          </cell>
          <cell r="V349">
            <v>41.66</v>
          </cell>
        </row>
        <row r="349">
          <cell r="X349">
            <v>24.996</v>
          </cell>
          <cell r="Y349">
            <v>16.664</v>
          </cell>
        </row>
        <row r="350">
          <cell r="D350" t="str">
            <v>2503111010327</v>
          </cell>
          <cell r="E350" t="str">
            <v>327</v>
          </cell>
          <cell r="F350" t="str">
            <v>阜沙镇</v>
          </cell>
          <cell r="G350" t="str">
            <v>国家/省</v>
          </cell>
          <cell r="H350" t="str">
            <v>二级</v>
          </cell>
          <cell r="I350" t="str">
            <v>铧禧</v>
          </cell>
        </row>
        <row r="350">
          <cell r="U350" t="str">
            <v>2026年第三批</v>
          </cell>
          <cell r="V350">
            <v>0.66</v>
          </cell>
          <cell r="W350">
            <v>0.264</v>
          </cell>
          <cell r="X350">
            <v>0.396</v>
          </cell>
        </row>
        <row r="351">
          <cell r="D351" t="str">
            <v>2412132110197</v>
          </cell>
          <cell r="E351" t="str">
            <v>197</v>
          </cell>
          <cell r="F351" t="str">
            <v>古镇镇</v>
          </cell>
          <cell r="G351" t="str">
            <v>省</v>
          </cell>
          <cell r="H351" t="str">
            <v>二级</v>
          </cell>
          <cell r="I351" t="str">
            <v>中山市古镇灯饰文化传播有限公司</v>
          </cell>
        </row>
        <row r="351">
          <cell r="U351" t="str">
            <v>2026年第二批</v>
          </cell>
          <cell r="V351">
            <v>17.07</v>
          </cell>
        </row>
        <row r="351">
          <cell r="X351">
            <v>10.242</v>
          </cell>
          <cell r="Y351">
            <v>6.828</v>
          </cell>
        </row>
        <row r="352">
          <cell r="D352" t="str">
            <v>2508199910570</v>
          </cell>
          <cell r="E352" t="str">
            <v>570</v>
          </cell>
          <cell r="F352" t="str">
            <v>三乡镇</v>
          </cell>
          <cell r="G352" t="str">
            <v>国家/省</v>
          </cell>
          <cell r="H352" t="str">
            <v>二级</v>
          </cell>
          <cell r="I352" t="str">
            <v>中山市铧禧电子科技有限公司</v>
          </cell>
        </row>
        <row r="352">
          <cell r="U352" t="str">
            <v>2026年第三批</v>
          </cell>
          <cell r="V352">
            <v>30</v>
          </cell>
          <cell r="W352">
            <v>12</v>
          </cell>
          <cell r="X352">
            <v>18</v>
          </cell>
        </row>
        <row r="353">
          <cell r="D353" t="str">
            <v>2511089910686</v>
          </cell>
          <cell r="E353" t="str">
            <v>686</v>
          </cell>
          <cell r="F353" t="str">
            <v>板芙镇</v>
          </cell>
          <cell r="G353" t="str">
            <v>国家/省</v>
          </cell>
          <cell r="H353" t="str">
            <v>二级</v>
          </cell>
          <cell r="I353" t="str">
            <v>中山领创网络科技有限公司</v>
          </cell>
        </row>
        <row r="353">
          <cell r="U353" t="str">
            <v>2026年第三批</v>
          </cell>
          <cell r="V353">
            <v>6</v>
          </cell>
          <cell r="W353">
            <v>2.4</v>
          </cell>
          <cell r="X353">
            <v>3.6</v>
          </cell>
        </row>
        <row r="354">
          <cell r="D354" t="str">
            <v>2510229910647</v>
          </cell>
          <cell r="E354" t="str">
            <v>647</v>
          </cell>
          <cell r="F354" t="str">
            <v>坦洲镇</v>
          </cell>
          <cell r="G354" t="str">
            <v>国家/省</v>
          </cell>
          <cell r="H354" t="str">
            <v>二级</v>
          </cell>
          <cell r="I354" t="str">
            <v>中山市铧禧电子科技有限公司</v>
          </cell>
        </row>
        <row r="354">
          <cell r="U354" t="str">
            <v>2026年第三批</v>
          </cell>
          <cell r="V354">
            <v>7.13</v>
          </cell>
          <cell r="W354">
            <v>2.852</v>
          </cell>
          <cell r="X354">
            <v>4.278</v>
          </cell>
        </row>
        <row r="355">
          <cell r="D355" t="str">
            <v>2508171010567</v>
          </cell>
          <cell r="E355" t="str">
            <v>567</v>
          </cell>
          <cell r="F355" t="str">
            <v>南头镇</v>
          </cell>
          <cell r="G355" t="str">
            <v>国家/省</v>
          </cell>
          <cell r="H355" t="str">
            <v>二级</v>
          </cell>
          <cell r="I355" t="str">
            <v>中山市铧禧电子科技有限公司</v>
          </cell>
        </row>
        <row r="355">
          <cell r="U355" t="str">
            <v>2026年第三批</v>
          </cell>
          <cell r="V355">
            <v>5.32</v>
          </cell>
          <cell r="W355">
            <v>2.128</v>
          </cell>
          <cell r="X355">
            <v>3.192</v>
          </cell>
        </row>
        <row r="356">
          <cell r="D356" t="str">
            <v>2508171010592</v>
          </cell>
          <cell r="E356" t="str">
            <v>592</v>
          </cell>
          <cell r="F356" t="str">
            <v>南头镇</v>
          </cell>
          <cell r="G356" t="str">
            <v>国家/省</v>
          </cell>
          <cell r="H356" t="str">
            <v>三级</v>
          </cell>
          <cell r="I356" t="str">
            <v>广东惠利普智能科技股份有限公司</v>
          </cell>
        </row>
        <row r="356">
          <cell r="U356" t="str">
            <v>2026年第四批</v>
          </cell>
          <cell r="V356">
            <v>16.53</v>
          </cell>
          <cell r="W356">
            <v>6.612</v>
          </cell>
          <cell r="X356">
            <v>9.918</v>
          </cell>
        </row>
        <row r="357">
          <cell r="D357" t="str">
            <v>2512181010771</v>
          </cell>
          <cell r="E357" t="str">
            <v>771</v>
          </cell>
          <cell r="F357" t="str">
            <v>三角镇</v>
          </cell>
          <cell r="G357" t="str">
            <v>省</v>
          </cell>
          <cell r="H357" t="str">
            <v>二级</v>
          </cell>
          <cell r="I357" t="str">
            <v>中山黑湖网络科技有限公司</v>
          </cell>
        </row>
        <row r="357">
          <cell r="U357" t="str">
            <v>2026年第四批</v>
          </cell>
          <cell r="V357">
            <v>10.07</v>
          </cell>
        </row>
        <row r="357">
          <cell r="X357">
            <v>6.042</v>
          </cell>
          <cell r="Y357">
            <v>4.028</v>
          </cell>
        </row>
        <row r="358">
          <cell r="D358" t="str">
            <v>2506181100480</v>
          </cell>
          <cell r="E358" t="str">
            <v>480</v>
          </cell>
          <cell r="F358" t="str">
            <v>三角镇</v>
          </cell>
          <cell r="G358" t="str">
            <v>省</v>
          </cell>
          <cell r="H358" t="str">
            <v>二级</v>
          </cell>
          <cell r="I358" t="str">
            <v>中山黑湖网络科技有限公司</v>
          </cell>
        </row>
        <row r="358">
          <cell r="U358" t="str">
            <v>2026年第四批</v>
          </cell>
          <cell r="V358">
            <v>3.5</v>
          </cell>
        </row>
        <row r="358">
          <cell r="X358">
            <v>2.1</v>
          </cell>
          <cell r="Y358">
            <v>1.4</v>
          </cell>
        </row>
        <row r="359">
          <cell r="D359" t="str">
            <v>2511229910677</v>
          </cell>
          <cell r="E359" t="str">
            <v>677</v>
          </cell>
          <cell r="F359" t="str">
            <v>坦洲镇</v>
          </cell>
          <cell r="G359" t="str">
            <v>省</v>
          </cell>
          <cell r="H359" t="str">
            <v>二级</v>
          </cell>
          <cell r="I359" t="str">
            <v>中山市古镇灯饰文化传播有限公司</v>
          </cell>
        </row>
        <row r="359">
          <cell r="U359" t="str">
            <v>2026年第四批</v>
          </cell>
          <cell r="V359">
            <v>4.22</v>
          </cell>
        </row>
        <row r="359">
          <cell r="X359">
            <v>2.532</v>
          </cell>
          <cell r="Y359">
            <v>1.688</v>
          </cell>
        </row>
        <row r="360">
          <cell r="D360" t="str">
            <v>2503011110358</v>
          </cell>
          <cell r="E360" t="str">
            <v>358</v>
          </cell>
          <cell r="F360" t="str">
            <v>五桂山街道</v>
          </cell>
          <cell r="G360" t="str">
            <v>国家/省</v>
          </cell>
          <cell r="H360" t="str">
            <v>二级</v>
          </cell>
          <cell r="I360" t="str">
            <v>联通产互</v>
          </cell>
        </row>
        <row r="360">
          <cell r="U360" t="str">
            <v>2026年第四批</v>
          </cell>
          <cell r="V360">
            <v>27.73</v>
          </cell>
          <cell r="W360">
            <v>11.092</v>
          </cell>
          <cell r="X360">
            <v>16.638</v>
          </cell>
        </row>
        <row r="361">
          <cell r="D361" t="str">
            <v>2412151010141</v>
          </cell>
          <cell r="E361" t="str">
            <v>141</v>
          </cell>
          <cell r="F361" t="str">
            <v>黄圃镇</v>
          </cell>
          <cell r="G361" t="str">
            <v>国家/省</v>
          </cell>
          <cell r="H361" t="str">
            <v>二级</v>
          </cell>
          <cell r="I361" t="str">
            <v>中山市铧禧电子科技有限公司</v>
          </cell>
        </row>
        <row r="361">
          <cell r="U361" t="str">
            <v>2026年第四批</v>
          </cell>
          <cell r="V361">
            <v>28.76</v>
          </cell>
          <cell r="W361">
            <v>11.504</v>
          </cell>
          <cell r="X361">
            <v>17.256</v>
          </cell>
        </row>
        <row r="362">
          <cell r="D362" t="str">
            <v>2511181110680</v>
          </cell>
          <cell r="E362" t="str">
            <v>680</v>
          </cell>
          <cell r="F362" t="str">
            <v>三角镇</v>
          </cell>
          <cell r="G362" t="str">
            <v>国家/省</v>
          </cell>
          <cell r="H362" t="str">
            <v>二级</v>
          </cell>
          <cell r="I362" t="str">
            <v>中山市铧禧电子科技有限公司</v>
          </cell>
        </row>
        <row r="362">
          <cell r="U362" t="str">
            <v>2026年第四批</v>
          </cell>
          <cell r="V362">
            <v>5.2</v>
          </cell>
          <cell r="W362">
            <v>2.08</v>
          </cell>
          <cell r="X362">
            <v>3.12</v>
          </cell>
        </row>
        <row r="363">
          <cell r="D363" t="str">
            <v>2503161000361</v>
          </cell>
          <cell r="E363" t="str">
            <v>361</v>
          </cell>
          <cell r="F363" t="str">
            <v>小榄镇</v>
          </cell>
          <cell r="G363" t="str">
            <v>国家/省</v>
          </cell>
          <cell r="H363" t="str">
            <v>二级</v>
          </cell>
          <cell r="I363" t="str">
            <v>中山市铧禧电子科技有限公司</v>
          </cell>
        </row>
        <row r="363">
          <cell r="U363" t="str">
            <v>2026年第四批</v>
          </cell>
          <cell r="V363">
            <v>13.48</v>
          </cell>
          <cell r="W363">
            <v>5.392</v>
          </cell>
          <cell r="X363">
            <v>8.088</v>
          </cell>
        </row>
        <row r="364">
          <cell r="D364" t="str">
            <v>2503151110353</v>
          </cell>
          <cell r="E364" t="str">
            <v>353</v>
          </cell>
          <cell r="F364" t="str">
            <v>黄圃镇</v>
          </cell>
          <cell r="G364" t="str">
            <v>省</v>
          </cell>
          <cell r="H364" t="str">
            <v>二级</v>
          </cell>
          <cell r="I364" t="str">
            <v>中山黑湖网络科技有限公司</v>
          </cell>
        </row>
        <row r="364">
          <cell r="U364" t="str">
            <v>2026年第四批</v>
          </cell>
          <cell r="V364">
            <v>0.92</v>
          </cell>
        </row>
        <row r="364">
          <cell r="X364">
            <v>0.552</v>
          </cell>
          <cell r="Y364">
            <v>0.368</v>
          </cell>
        </row>
        <row r="365">
          <cell r="D365" t="str">
            <v>2506161110485</v>
          </cell>
          <cell r="E365" t="str">
            <v>485</v>
          </cell>
          <cell r="F365" t="str">
            <v>小榄镇</v>
          </cell>
          <cell r="G365" t="str">
            <v>国家/省</v>
          </cell>
          <cell r="H365" t="str">
            <v>二级</v>
          </cell>
          <cell r="I365" t="str">
            <v>中山市铧禧电子科技有限公司</v>
          </cell>
        </row>
        <row r="365">
          <cell r="U365" t="str">
            <v>2026年第四批</v>
          </cell>
          <cell r="V365">
            <v>11.32</v>
          </cell>
          <cell r="W365">
            <v>4.528</v>
          </cell>
          <cell r="X365">
            <v>6.792</v>
          </cell>
        </row>
        <row r="366">
          <cell r="D366" t="str">
            <v>2509162000622</v>
          </cell>
          <cell r="E366" t="str">
            <v>622</v>
          </cell>
          <cell r="F366" t="str">
            <v>小榄镇</v>
          </cell>
          <cell r="G366" t="str">
            <v>国家/省</v>
          </cell>
          <cell r="H366" t="str">
            <v>二级</v>
          </cell>
          <cell r="I366" t="str">
            <v>中山市古镇灯饰文化传播有限公司</v>
          </cell>
        </row>
        <row r="366">
          <cell r="U366" t="str">
            <v>2026年第四批</v>
          </cell>
          <cell r="V366">
            <v>12.25</v>
          </cell>
          <cell r="W366">
            <v>4.9</v>
          </cell>
          <cell r="X366">
            <v>7.35</v>
          </cell>
        </row>
        <row r="367">
          <cell r="D367" t="str">
            <v>2412171110132</v>
          </cell>
          <cell r="E367" t="str">
            <v>132</v>
          </cell>
          <cell r="F367" t="str">
            <v>南头镇</v>
          </cell>
          <cell r="G367" t="str">
            <v>国家/省</v>
          </cell>
          <cell r="H367" t="str">
            <v>二级</v>
          </cell>
          <cell r="I367" t="str">
            <v>中山市铧禧电子科技有限公司</v>
          </cell>
        </row>
        <row r="367">
          <cell r="U367" t="str">
            <v>2026年第四批</v>
          </cell>
          <cell r="V367">
            <v>17.27</v>
          </cell>
          <cell r="W367">
            <v>6.908</v>
          </cell>
          <cell r="X367">
            <v>10.362</v>
          </cell>
        </row>
        <row r="368">
          <cell r="D368" t="str">
            <v>2511162110676</v>
          </cell>
          <cell r="E368" t="str">
            <v>676</v>
          </cell>
          <cell r="F368" t="str">
            <v>小榄镇</v>
          </cell>
          <cell r="G368" t="str">
            <v>省</v>
          </cell>
          <cell r="H368" t="str">
            <v>二级</v>
          </cell>
          <cell r="I368" t="str">
            <v>中山领创网络科技有限公司</v>
          </cell>
        </row>
        <row r="368">
          <cell r="U368" t="str">
            <v>2026年第四批</v>
          </cell>
          <cell r="V368">
            <v>14.6</v>
          </cell>
        </row>
        <row r="368">
          <cell r="X368">
            <v>8.76</v>
          </cell>
          <cell r="Y368">
            <v>5.84</v>
          </cell>
        </row>
        <row r="369">
          <cell r="D369" t="str">
            <v>2508199910584</v>
          </cell>
          <cell r="E369" t="str">
            <v>584</v>
          </cell>
          <cell r="F369" t="str">
            <v>三乡镇</v>
          </cell>
          <cell r="G369" t="str">
            <v>省</v>
          </cell>
          <cell r="H369" t="str">
            <v>二级</v>
          </cell>
          <cell r="I369" t="str">
            <v>广东知业科技有限公司</v>
          </cell>
        </row>
        <row r="369">
          <cell r="U369" t="str">
            <v>2026年第四批</v>
          </cell>
          <cell r="V369">
            <v>30</v>
          </cell>
        </row>
        <row r="369">
          <cell r="X369">
            <v>18</v>
          </cell>
          <cell r="Y369">
            <v>12</v>
          </cell>
        </row>
        <row r="370">
          <cell r="D370" t="str">
            <v>2509191110609</v>
          </cell>
          <cell r="E370" t="str">
            <v>609</v>
          </cell>
          <cell r="F370" t="str">
            <v>三乡镇</v>
          </cell>
          <cell r="G370" t="str">
            <v>国家/省</v>
          </cell>
          <cell r="H370" t="str">
            <v>二级</v>
          </cell>
          <cell r="I370" t="str">
            <v>广东知业科技有限公司</v>
          </cell>
        </row>
        <row r="370">
          <cell r="U370" t="str">
            <v>2026年第四批</v>
          </cell>
          <cell r="V370">
            <v>29</v>
          </cell>
          <cell r="W370">
            <v>11.6</v>
          </cell>
          <cell r="X370">
            <v>17.4</v>
          </cell>
        </row>
        <row r="371">
          <cell r="D371" t="str">
            <v>2511229910695</v>
          </cell>
          <cell r="E371" t="str">
            <v>695</v>
          </cell>
          <cell r="F371" t="str">
            <v>坦洲镇</v>
          </cell>
          <cell r="G371" t="str">
            <v>省</v>
          </cell>
          <cell r="H371" t="str">
            <v>二级</v>
          </cell>
          <cell r="I371" t="str">
            <v>广东知业科技有限公司</v>
          </cell>
        </row>
        <row r="371">
          <cell r="U371" t="str">
            <v>2026年第四批</v>
          </cell>
          <cell r="V371">
            <v>19.8</v>
          </cell>
        </row>
        <row r="371">
          <cell r="X371">
            <v>11.88</v>
          </cell>
          <cell r="Y371">
            <v>7.92</v>
          </cell>
        </row>
        <row r="372">
          <cell r="D372" t="str">
            <v>2509191100610</v>
          </cell>
          <cell r="E372" t="str">
            <v>610</v>
          </cell>
          <cell r="F372" t="str">
            <v>三乡镇</v>
          </cell>
          <cell r="G372" t="str">
            <v>国家/省</v>
          </cell>
          <cell r="H372" t="str">
            <v>二级</v>
          </cell>
          <cell r="I372" t="str">
            <v>古镇灯饰</v>
          </cell>
        </row>
        <row r="372">
          <cell r="U372" t="str">
            <v>2026年第五批</v>
          </cell>
          <cell r="V372">
            <v>9.91</v>
          </cell>
          <cell r="W372">
            <v>3.964</v>
          </cell>
          <cell r="X372">
            <v>5.946</v>
          </cell>
        </row>
        <row r="373">
          <cell r="D373" t="str">
            <v>2505172110444</v>
          </cell>
          <cell r="E373" t="str">
            <v>444</v>
          </cell>
          <cell r="F373" t="str">
            <v>南头镇</v>
          </cell>
          <cell r="G373" t="str">
            <v>国家/省</v>
          </cell>
          <cell r="H373" t="str">
            <v>二级</v>
          </cell>
          <cell r="I373" t="str">
            <v>中山市铧禧电子科技有限公司</v>
          </cell>
        </row>
        <row r="373">
          <cell r="U373" t="str">
            <v>2026年第五批</v>
          </cell>
          <cell r="V373">
            <v>21.23</v>
          </cell>
          <cell r="W373">
            <v>8.492</v>
          </cell>
          <cell r="X373">
            <v>12.738</v>
          </cell>
        </row>
        <row r="374">
          <cell r="D374" t="str">
            <v>2503161010331</v>
          </cell>
          <cell r="E374" t="str">
            <v>331</v>
          </cell>
          <cell r="F374" t="str">
            <v>小榄镇</v>
          </cell>
          <cell r="G374" t="str">
            <v>省</v>
          </cell>
          <cell r="H374" t="str">
            <v>二级</v>
          </cell>
          <cell r="I374" t="str">
            <v>中山市铧禧电子科技有限公司</v>
          </cell>
        </row>
        <row r="374">
          <cell r="U374" t="str">
            <v>2026年第五批</v>
          </cell>
          <cell r="V374">
            <v>27.1</v>
          </cell>
        </row>
        <row r="374">
          <cell r="X374">
            <v>16.26</v>
          </cell>
          <cell r="Y374">
            <v>10.84</v>
          </cell>
        </row>
        <row r="375">
          <cell r="D375" t="str">
            <v>2504081110439</v>
          </cell>
          <cell r="E375" t="str">
            <v>439</v>
          </cell>
          <cell r="F375" t="str">
            <v>板芙镇</v>
          </cell>
          <cell r="G375" t="str">
            <v>国家/省</v>
          </cell>
          <cell r="H375" t="str">
            <v>二级</v>
          </cell>
          <cell r="I375" t="str">
            <v>中山黑湖网络科技有限公司</v>
          </cell>
        </row>
        <row r="375">
          <cell r="U375" t="str">
            <v>2026年第五批</v>
          </cell>
          <cell r="V375">
            <v>0.97</v>
          </cell>
          <cell r="W375">
            <v>0.388</v>
          </cell>
          <cell r="X375">
            <v>0.582</v>
          </cell>
        </row>
        <row r="376">
          <cell r="D376" t="str">
            <v>2512142010761</v>
          </cell>
          <cell r="E376" t="str">
            <v>761</v>
          </cell>
          <cell r="F376" t="str">
            <v>横栏镇</v>
          </cell>
          <cell r="G376" t="str">
            <v>省</v>
          </cell>
          <cell r="H376" t="str">
            <v>二级</v>
          </cell>
          <cell r="I376" t="str">
            <v>中山市古镇灯饰文化传播有限公司</v>
          </cell>
        </row>
        <row r="376">
          <cell r="U376" t="str">
            <v>2026年第五批</v>
          </cell>
          <cell r="V376">
            <v>27.63</v>
          </cell>
        </row>
        <row r="376">
          <cell r="X376">
            <v>16.578</v>
          </cell>
          <cell r="Y376">
            <v>11.052</v>
          </cell>
        </row>
        <row r="377">
          <cell r="D377" t="str">
            <v>2511199910679</v>
          </cell>
          <cell r="E377" t="str">
            <v>679</v>
          </cell>
          <cell r="F377" t="str">
            <v>三乡镇</v>
          </cell>
          <cell r="G377" t="str">
            <v>国家/省</v>
          </cell>
          <cell r="H377" t="str">
            <v>二级</v>
          </cell>
          <cell r="I377" t="str">
            <v>中山领创网络科技有限公司</v>
          </cell>
        </row>
        <row r="377">
          <cell r="U377" t="str">
            <v>2026年第五批</v>
          </cell>
          <cell r="V377">
            <v>16.32</v>
          </cell>
          <cell r="W377">
            <v>6.528</v>
          </cell>
          <cell r="X377">
            <v>9.792</v>
          </cell>
        </row>
        <row r="378">
          <cell r="D378" t="str">
            <v>2509191010632</v>
          </cell>
          <cell r="E378" t="str">
            <v>632</v>
          </cell>
          <cell r="F378" t="str">
            <v>三乡镇</v>
          </cell>
          <cell r="G378" t="str">
            <v>省</v>
          </cell>
          <cell r="H378" t="str">
            <v>二级</v>
          </cell>
          <cell r="I378" t="str">
            <v>中山市铧禧电子科技有限公司</v>
          </cell>
        </row>
        <row r="378">
          <cell r="U378" t="str">
            <v>2026年第五批</v>
          </cell>
          <cell r="V378">
            <v>10.73</v>
          </cell>
        </row>
        <row r="378">
          <cell r="X378">
            <v>6.438</v>
          </cell>
          <cell r="Y378">
            <v>4.292</v>
          </cell>
        </row>
        <row r="379">
          <cell r="D379" t="str">
            <v>2505129910464</v>
          </cell>
          <cell r="E379" t="str">
            <v>464</v>
          </cell>
          <cell r="F379" t="str">
            <v>港口镇</v>
          </cell>
          <cell r="G379" t="str">
            <v>省</v>
          </cell>
          <cell r="H379" t="str">
            <v>二级</v>
          </cell>
          <cell r="I379" t="str">
            <v>中山黑湖网络科技有限公司</v>
          </cell>
        </row>
        <row r="379">
          <cell r="U379" t="str">
            <v>2026年第五批</v>
          </cell>
          <cell r="V379">
            <v>15.09</v>
          </cell>
        </row>
        <row r="379">
          <cell r="X379">
            <v>9.054</v>
          </cell>
          <cell r="Y379">
            <v>6.036</v>
          </cell>
        </row>
        <row r="380">
          <cell r="D380" t="str">
            <v>2512021110738</v>
          </cell>
          <cell r="E380" t="str">
            <v>738</v>
          </cell>
          <cell r="F380" t="str">
            <v>翠亨新区</v>
          </cell>
          <cell r="G380" t="str">
            <v>国家/省</v>
          </cell>
          <cell r="H380" t="str">
            <v>二级</v>
          </cell>
          <cell r="I380" t="str">
            <v>中山领创网络科技有限公司</v>
          </cell>
        </row>
        <row r="380">
          <cell r="U380" t="str">
            <v>2026年第五批</v>
          </cell>
          <cell r="V380">
            <v>5.52</v>
          </cell>
          <cell r="W380">
            <v>2.208</v>
          </cell>
          <cell r="X380">
            <v>3.312</v>
          </cell>
        </row>
        <row r="381">
          <cell r="D381" t="str">
            <v>2511081110689</v>
          </cell>
          <cell r="E381" t="str">
            <v>689</v>
          </cell>
          <cell r="F381" t="str">
            <v>板芙镇</v>
          </cell>
          <cell r="G381" t="str">
            <v>国家/省</v>
          </cell>
          <cell r="H381" t="str">
            <v>二级</v>
          </cell>
          <cell r="I381" t="str">
            <v>渊联</v>
          </cell>
        </row>
        <row r="381">
          <cell r="U381" t="str">
            <v>2026年第五批</v>
          </cell>
          <cell r="V381">
            <v>4.33</v>
          </cell>
          <cell r="W381">
            <v>1.732</v>
          </cell>
          <cell r="X381">
            <v>2.598</v>
          </cell>
        </row>
        <row r="382">
          <cell r="D382" t="str">
            <v>2506161110486</v>
          </cell>
          <cell r="E382" t="str">
            <v>486</v>
          </cell>
          <cell r="F382" t="str">
            <v>小榄镇</v>
          </cell>
          <cell r="G382" t="str">
            <v>国家/省</v>
          </cell>
          <cell r="H382" t="str">
            <v>二级</v>
          </cell>
          <cell r="I382" t="str">
            <v>中山黑湖网络科技有限公司</v>
          </cell>
        </row>
        <row r="382">
          <cell r="U382" t="str">
            <v>2026年第五批</v>
          </cell>
          <cell r="V382">
            <v>5.57</v>
          </cell>
          <cell r="W382">
            <v>2.228</v>
          </cell>
          <cell r="X382">
            <v>3.342</v>
          </cell>
        </row>
        <row r="383">
          <cell r="D383" t="str">
            <v>2511101010711</v>
          </cell>
          <cell r="E383" t="str">
            <v>711</v>
          </cell>
          <cell r="F383" t="str">
            <v>东凤镇</v>
          </cell>
          <cell r="G383" t="str">
            <v>国家/省</v>
          </cell>
          <cell r="H383" t="str">
            <v>二级</v>
          </cell>
          <cell r="I383" t="str">
            <v>中山黑湖网络科技有限公司</v>
          </cell>
        </row>
        <row r="383">
          <cell r="U383" t="str">
            <v>2026年第五批</v>
          </cell>
          <cell r="V383">
            <v>5.03</v>
          </cell>
          <cell r="W383">
            <v>2.012</v>
          </cell>
          <cell r="X383">
            <v>3.018</v>
          </cell>
        </row>
        <row r="384">
          <cell r="G384" t="str">
            <v>国家/省</v>
          </cell>
          <cell r="H384" t="str">
            <v>二级</v>
          </cell>
        </row>
        <row r="384">
          <cell r="U384" t="str">
            <v>2026年第六批</v>
          </cell>
          <cell r="V384">
            <v>27.35</v>
          </cell>
          <cell r="W384">
            <v>21.88</v>
          </cell>
          <cell r="X384">
            <v>5.47</v>
          </cell>
          <cell r="Y384">
            <v>0</v>
          </cell>
        </row>
        <row r="385">
          <cell r="G385" t="str">
            <v>国家/省</v>
          </cell>
          <cell r="H385" t="str">
            <v>二级</v>
          </cell>
        </row>
        <row r="385">
          <cell r="U385" t="str">
            <v>2026年第六批</v>
          </cell>
          <cell r="V385">
            <v>10.77</v>
          </cell>
          <cell r="W385">
            <v>8.616</v>
          </cell>
          <cell r="X385">
            <v>2.154</v>
          </cell>
          <cell r="Y385">
            <v>0</v>
          </cell>
        </row>
        <row r="386">
          <cell r="G386" t="str">
            <v>国家/省</v>
          </cell>
          <cell r="H386" t="str">
            <v>三级</v>
          </cell>
        </row>
        <row r="386">
          <cell r="U386" t="str">
            <v>2026年第六批</v>
          </cell>
          <cell r="V386">
            <v>37.75</v>
          </cell>
          <cell r="W386">
            <v>30.2</v>
          </cell>
          <cell r="X386">
            <v>7.55</v>
          </cell>
          <cell r="Y386">
            <v>0</v>
          </cell>
        </row>
        <row r="387">
          <cell r="G387" t="str">
            <v>国家/省</v>
          </cell>
          <cell r="H387" t="str">
            <v>二级</v>
          </cell>
        </row>
        <row r="387">
          <cell r="U387" t="str">
            <v>2026年第六批</v>
          </cell>
          <cell r="V387">
            <v>11.79</v>
          </cell>
          <cell r="W387">
            <v>9.432</v>
          </cell>
          <cell r="X387">
            <v>2.358</v>
          </cell>
          <cell r="Y387">
            <v>0</v>
          </cell>
        </row>
        <row r="388">
          <cell r="G388" t="str">
            <v>国家/省</v>
          </cell>
          <cell r="H388" t="str">
            <v>二级</v>
          </cell>
        </row>
        <row r="388">
          <cell r="U388" t="str">
            <v>2026年第六批</v>
          </cell>
          <cell r="V388">
            <v>20.44</v>
          </cell>
          <cell r="W388">
            <v>16.352</v>
          </cell>
          <cell r="X388">
            <v>4.088</v>
          </cell>
          <cell r="Y388">
            <v>0</v>
          </cell>
        </row>
        <row r="389">
          <cell r="G389" t="str">
            <v>省</v>
          </cell>
          <cell r="H389" t="str">
            <v>二级</v>
          </cell>
        </row>
        <row r="389">
          <cell r="U389" t="str">
            <v>2026年第六批</v>
          </cell>
          <cell r="V389">
            <v>12.4</v>
          </cell>
          <cell r="W389">
            <v>0</v>
          </cell>
          <cell r="X389">
            <v>7.44</v>
          </cell>
          <cell r="Y389">
            <v>4.96</v>
          </cell>
        </row>
        <row r="390">
          <cell r="G390" t="str">
            <v>国家/省</v>
          </cell>
          <cell r="H390" t="str">
            <v>二级</v>
          </cell>
        </row>
        <row r="390">
          <cell r="U390" t="str">
            <v>2026年第六批</v>
          </cell>
          <cell r="V390">
            <v>4.43</v>
          </cell>
          <cell r="W390">
            <v>3.544</v>
          </cell>
          <cell r="X390">
            <v>0.886</v>
          </cell>
          <cell r="Y390">
            <v>0</v>
          </cell>
        </row>
        <row r="391">
          <cell r="G391" t="str">
            <v>国家/省</v>
          </cell>
          <cell r="H391" t="str">
            <v>二级</v>
          </cell>
        </row>
        <row r="391">
          <cell r="U391" t="str">
            <v>2026年第六批</v>
          </cell>
          <cell r="V391">
            <v>26.54</v>
          </cell>
          <cell r="W391">
            <v>21.232</v>
          </cell>
          <cell r="X391">
            <v>5.308</v>
          </cell>
          <cell r="Y391">
            <v>0</v>
          </cell>
        </row>
        <row r="392">
          <cell r="G392" t="str">
            <v>省</v>
          </cell>
          <cell r="H392" t="str">
            <v>二级</v>
          </cell>
        </row>
        <row r="392">
          <cell r="U392" t="str">
            <v>2026年第六批</v>
          </cell>
          <cell r="V392">
            <v>10.75</v>
          </cell>
          <cell r="W392">
            <v>0</v>
          </cell>
          <cell r="X392">
            <v>6.45</v>
          </cell>
          <cell r="Y392">
            <v>4.3</v>
          </cell>
        </row>
        <row r="393">
          <cell r="G393" t="str">
            <v>国家/省</v>
          </cell>
          <cell r="H393" t="str">
            <v>二级</v>
          </cell>
        </row>
        <row r="393">
          <cell r="U393" t="str">
            <v>2026年第六批</v>
          </cell>
          <cell r="V393">
            <v>4.87</v>
          </cell>
          <cell r="W393">
            <v>3.896</v>
          </cell>
          <cell r="X393">
            <v>0.974</v>
          </cell>
          <cell r="Y393">
            <v>0</v>
          </cell>
        </row>
        <row r="394">
          <cell r="G394" t="str">
            <v>省</v>
          </cell>
          <cell r="H394" t="str">
            <v>二级</v>
          </cell>
        </row>
        <row r="394">
          <cell r="U394" t="str">
            <v>2026年第六批</v>
          </cell>
          <cell r="V394">
            <v>10.82</v>
          </cell>
          <cell r="W394">
            <v>0</v>
          </cell>
          <cell r="X394">
            <v>6.492</v>
          </cell>
          <cell r="Y394">
            <v>4.328</v>
          </cell>
        </row>
        <row r="395">
          <cell r="G395" t="str">
            <v>省</v>
          </cell>
          <cell r="H395" t="str">
            <v>二级</v>
          </cell>
        </row>
        <row r="395">
          <cell r="U395" t="str">
            <v>2026年第六批</v>
          </cell>
          <cell r="V395">
            <v>10.58</v>
          </cell>
          <cell r="W395">
            <v>0</v>
          </cell>
          <cell r="X395">
            <v>6.348</v>
          </cell>
          <cell r="Y395">
            <v>4.232</v>
          </cell>
        </row>
        <row r="396">
          <cell r="G396" t="str">
            <v>省</v>
          </cell>
          <cell r="H396" t="str">
            <v>二级</v>
          </cell>
        </row>
        <row r="396">
          <cell r="U396" t="str">
            <v>2026年第六批</v>
          </cell>
          <cell r="V396">
            <v>1.47</v>
          </cell>
          <cell r="W396">
            <v>0</v>
          </cell>
          <cell r="X396">
            <v>0.882</v>
          </cell>
          <cell r="Y396">
            <v>0.588</v>
          </cell>
        </row>
        <row r="397">
          <cell r="F397" t="str">
            <v>三角镇</v>
          </cell>
        </row>
        <row r="397">
          <cell r="J397" t="str">
            <v>2026年第一批</v>
          </cell>
          <cell r="K397">
            <v>12</v>
          </cell>
          <cell r="L397">
            <v>12</v>
          </cell>
        </row>
        <row r="398">
          <cell r="F398" t="str">
            <v>三角镇</v>
          </cell>
        </row>
        <row r="398">
          <cell r="J398" t="str">
            <v>2026年第一批</v>
          </cell>
          <cell r="K398">
            <v>5.66</v>
          </cell>
          <cell r="L398">
            <v>5.66</v>
          </cell>
        </row>
        <row r="399">
          <cell r="F399" t="str">
            <v>小榄镇</v>
          </cell>
        </row>
        <row r="399">
          <cell r="J399" t="str">
            <v>2026年第一批</v>
          </cell>
          <cell r="K399">
            <v>36.13</v>
          </cell>
          <cell r="L399">
            <v>36.13</v>
          </cell>
        </row>
        <row r="400">
          <cell r="F400" t="str">
            <v>小榄镇</v>
          </cell>
        </row>
        <row r="400">
          <cell r="J400" t="str">
            <v>2026年第一批</v>
          </cell>
          <cell r="K400">
            <v>10.94</v>
          </cell>
          <cell r="L400">
            <v>10.94</v>
          </cell>
        </row>
        <row r="401">
          <cell r="F401" t="str">
            <v>横栏镇</v>
          </cell>
        </row>
        <row r="401">
          <cell r="J401" t="str">
            <v>2026年第一批</v>
          </cell>
          <cell r="K401">
            <v>4.1</v>
          </cell>
          <cell r="L401">
            <v>4.1</v>
          </cell>
        </row>
        <row r="402">
          <cell r="F402" t="str">
            <v>南头镇</v>
          </cell>
        </row>
        <row r="402">
          <cell r="J402" t="str">
            <v>2026年第一批</v>
          </cell>
          <cell r="K402">
            <v>8.4</v>
          </cell>
          <cell r="L402">
            <v>8.4</v>
          </cell>
        </row>
        <row r="403">
          <cell r="F403" t="str">
            <v>三角镇</v>
          </cell>
        </row>
        <row r="403">
          <cell r="J403" t="str">
            <v>2026年第一批</v>
          </cell>
          <cell r="K403">
            <v>4.84</v>
          </cell>
          <cell r="L403">
            <v>4.84</v>
          </cell>
        </row>
        <row r="404">
          <cell r="F404" t="str">
            <v>阜沙镇</v>
          </cell>
        </row>
        <row r="404">
          <cell r="J404" t="str">
            <v>2026年第一批</v>
          </cell>
          <cell r="K404">
            <v>3.89</v>
          </cell>
          <cell r="L404">
            <v>3.89</v>
          </cell>
        </row>
        <row r="405">
          <cell r="F405" t="str">
            <v>小榄镇</v>
          </cell>
        </row>
        <row r="405">
          <cell r="J405" t="str">
            <v>2026年第一批</v>
          </cell>
          <cell r="K405">
            <v>7.27</v>
          </cell>
          <cell r="L405">
            <v>7.27</v>
          </cell>
        </row>
        <row r="406">
          <cell r="F406" t="str">
            <v>小榄镇</v>
          </cell>
        </row>
        <row r="406">
          <cell r="J406" t="str">
            <v>2026年第一批</v>
          </cell>
          <cell r="K406">
            <v>6.2</v>
          </cell>
          <cell r="L406">
            <v>6.2</v>
          </cell>
        </row>
        <row r="407">
          <cell r="F407" t="str">
            <v>黄圃镇</v>
          </cell>
        </row>
        <row r="407">
          <cell r="J407" t="str">
            <v>2026年第一批</v>
          </cell>
          <cell r="K407">
            <v>11.66</v>
          </cell>
          <cell r="L407">
            <v>11.66</v>
          </cell>
        </row>
        <row r="408">
          <cell r="F408" t="str">
            <v>黄圃镇</v>
          </cell>
        </row>
        <row r="408">
          <cell r="J408" t="str">
            <v>2026年第一批</v>
          </cell>
          <cell r="K408">
            <v>11.28</v>
          </cell>
          <cell r="L408">
            <v>11.28</v>
          </cell>
        </row>
        <row r="409">
          <cell r="F409" t="str">
            <v>小榄镇</v>
          </cell>
        </row>
        <row r="409">
          <cell r="J409" t="str">
            <v>2026年第一批</v>
          </cell>
          <cell r="K409">
            <v>8.09</v>
          </cell>
          <cell r="L409">
            <v>8.09</v>
          </cell>
        </row>
        <row r="410">
          <cell r="F410" t="str">
            <v>小榄镇</v>
          </cell>
        </row>
        <row r="410">
          <cell r="J410" t="str">
            <v>2026年第一批</v>
          </cell>
          <cell r="K410">
            <v>11.97</v>
          </cell>
          <cell r="L410">
            <v>11.97</v>
          </cell>
        </row>
        <row r="411">
          <cell r="F411" t="str">
            <v>三乡镇</v>
          </cell>
        </row>
        <row r="411">
          <cell r="J411" t="str">
            <v>2026年第一批</v>
          </cell>
          <cell r="K411">
            <v>6.91</v>
          </cell>
          <cell r="L411">
            <v>6.91</v>
          </cell>
        </row>
        <row r="412">
          <cell r="F412" t="str">
            <v>横栏镇</v>
          </cell>
        </row>
        <row r="412">
          <cell r="J412" t="str">
            <v>2026年第一批</v>
          </cell>
          <cell r="K412">
            <v>11.86</v>
          </cell>
          <cell r="L412">
            <v>11.86</v>
          </cell>
        </row>
        <row r="413">
          <cell r="F413" t="str">
            <v>小榄镇</v>
          </cell>
        </row>
        <row r="413">
          <cell r="J413" t="str">
            <v>2026年第一批</v>
          </cell>
          <cell r="K413">
            <v>1.96</v>
          </cell>
          <cell r="L413">
            <v>1.96</v>
          </cell>
        </row>
        <row r="414">
          <cell r="F414" t="str">
            <v>阜沙镇</v>
          </cell>
        </row>
        <row r="414">
          <cell r="J414" t="str">
            <v>2026年第一批</v>
          </cell>
          <cell r="K414">
            <v>11.28</v>
          </cell>
          <cell r="L414">
            <v>11.28</v>
          </cell>
        </row>
        <row r="415">
          <cell r="F415" t="str">
            <v>东凤镇</v>
          </cell>
        </row>
        <row r="415">
          <cell r="J415" t="str">
            <v>2026年第一批</v>
          </cell>
          <cell r="K415">
            <v>11.5</v>
          </cell>
          <cell r="L415">
            <v>11.5</v>
          </cell>
        </row>
        <row r="416">
          <cell r="F416" t="str">
            <v>小榄镇</v>
          </cell>
        </row>
        <row r="416">
          <cell r="J416" t="str">
            <v>2026年第一批</v>
          </cell>
          <cell r="K416">
            <v>3.64</v>
          </cell>
          <cell r="L416">
            <v>3.64</v>
          </cell>
        </row>
        <row r="417">
          <cell r="F417" t="str">
            <v>黄圃镇</v>
          </cell>
        </row>
        <row r="417">
          <cell r="J417" t="str">
            <v>2026年第一批</v>
          </cell>
          <cell r="K417">
            <v>4.64</v>
          </cell>
          <cell r="L417">
            <v>4.64</v>
          </cell>
        </row>
        <row r="418">
          <cell r="F418" t="str">
            <v>小榄镇</v>
          </cell>
        </row>
        <row r="418">
          <cell r="J418" t="str">
            <v>2026年第一批</v>
          </cell>
          <cell r="K418">
            <v>3.08</v>
          </cell>
          <cell r="L418">
            <v>3.08</v>
          </cell>
        </row>
        <row r="419">
          <cell r="F419" t="str">
            <v>黄圃镇</v>
          </cell>
        </row>
        <row r="419">
          <cell r="J419" t="str">
            <v>2026年第一批</v>
          </cell>
          <cell r="K419">
            <v>0.86</v>
          </cell>
          <cell r="L419">
            <v>0.86</v>
          </cell>
        </row>
        <row r="420">
          <cell r="F420" t="str">
            <v>阜沙镇</v>
          </cell>
        </row>
        <row r="420">
          <cell r="J420" t="str">
            <v>2026年第一批</v>
          </cell>
          <cell r="K420">
            <v>12</v>
          </cell>
          <cell r="L420">
            <v>12</v>
          </cell>
        </row>
        <row r="421">
          <cell r="F421" t="str">
            <v>小榄镇</v>
          </cell>
        </row>
        <row r="421">
          <cell r="J421" t="str">
            <v>2026年第一批</v>
          </cell>
          <cell r="K421">
            <v>38.27</v>
          </cell>
          <cell r="L421">
            <v>38.27</v>
          </cell>
        </row>
        <row r="422">
          <cell r="F422" t="str">
            <v>火炬开发区</v>
          </cell>
        </row>
        <row r="422">
          <cell r="J422" t="str">
            <v>2026年第一批</v>
          </cell>
          <cell r="K422">
            <v>12</v>
          </cell>
          <cell r="L422">
            <v>12</v>
          </cell>
        </row>
        <row r="423">
          <cell r="F423" t="str">
            <v>火炬开发区</v>
          </cell>
        </row>
        <row r="423">
          <cell r="J423" t="str">
            <v>2026年第一批</v>
          </cell>
          <cell r="K423">
            <v>10.35</v>
          </cell>
          <cell r="L423">
            <v>10.35</v>
          </cell>
        </row>
        <row r="424">
          <cell r="F424" t="str">
            <v>火炬开发区</v>
          </cell>
        </row>
        <row r="424">
          <cell r="J424" t="str">
            <v>2026年第一批</v>
          </cell>
          <cell r="K424">
            <v>11.94</v>
          </cell>
          <cell r="L424">
            <v>11.94</v>
          </cell>
        </row>
        <row r="425">
          <cell r="F425" t="str">
            <v>火炬开发区</v>
          </cell>
        </row>
        <row r="425">
          <cell r="J425" t="str">
            <v>2026年第一批</v>
          </cell>
          <cell r="K425">
            <v>11.69</v>
          </cell>
          <cell r="L425">
            <v>11.69</v>
          </cell>
        </row>
        <row r="426">
          <cell r="F426" t="str">
            <v>横栏镇</v>
          </cell>
        </row>
        <row r="426">
          <cell r="J426" t="str">
            <v>2026年第一批</v>
          </cell>
          <cell r="K426">
            <v>2.83</v>
          </cell>
          <cell r="L426">
            <v>2.83</v>
          </cell>
        </row>
        <row r="427">
          <cell r="F427" t="str">
            <v>横栏镇</v>
          </cell>
        </row>
        <row r="427">
          <cell r="J427" t="str">
            <v>2026年第一批</v>
          </cell>
          <cell r="K427">
            <v>12</v>
          </cell>
          <cell r="L427">
            <v>12</v>
          </cell>
        </row>
        <row r="428">
          <cell r="F428" t="str">
            <v>南头镇</v>
          </cell>
        </row>
        <row r="428">
          <cell r="J428" t="str">
            <v>2026年第一批</v>
          </cell>
          <cell r="K428">
            <v>0.67</v>
          </cell>
          <cell r="L428">
            <v>0.67</v>
          </cell>
        </row>
        <row r="429">
          <cell r="F429" t="str">
            <v>南区街道</v>
          </cell>
        </row>
        <row r="429">
          <cell r="J429" t="str">
            <v>2026年第一批</v>
          </cell>
          <cell r="K429">
            <v>12.92</v>
          </cell>
          <cell r="L429">
            <v>12.92</v>
          </cell>
        </row>
        <row r="430">
          <cell r="F430" t="str">
            <v>古镇镇</v>
          </cell>
        </row>
        <row r="430">
          <cell r="J430" t="str">
            <v>2026年第一批</v>
          </cell>
          <cell r="K430">
            <v>28.31</v>
          </cell>
          <cell r="L430">
            <v>28.31</v>
          </cell>
        </row>
        <row r="431">
          <cell r="F431" t="str">
            <v>三角镇</v>
          </cell>
        </row>
        <row r="431">
          <cell r="J431" t="str">
            <v>2026年第一批</v>
          </cell>
          <cell r="K431">
            <v>17.96</v>
          </cell>
          <cell r="L431">
            <v>17.96</v>
          </cell>
        </row>
        <row r="432">
          <cell r="F432" t="str">
            <v>火炬开发区</v>
          </cell>
        </row>
        <row r="432">
          <cell r="J432" t="str">
            <v>2026年第一批</v>
          </cell>
          <cell r="K432">
            <v>26.88</v>
          </cell>
          <cell r="L432">
            <v>26.88</v>
          </cell>
        </row>
        <row r="433">
          <cell r="F433" t="str">
            <v>火炬开发区</v>
          </cell>
        </row>
        <row r="433">
          <cell r="J433" t="str">
            <v>2026年第一批</v>
          </cell>
          <cell r="K433">
            <v>5.4</v>
          </cell>
          <cell r="L433">
            <v>5.4</v>
          </cell>
        </row>
        <row r="434">
          <cell r="F434" t="str">
            <v>古镇镇</v>
          </cell>
        </row>
        <row r="434">
          <cell r="J434" t="str">
            <v>2026年第一批</v>
          </cell>
          <cell r="K434">
            <v>0.62</v>
          </cell>
          <cell r="L434">
            <v>0.62</v>
          </cell>
        </row>
        <row r="435">
          <cell r="F435" t="str">
            <v>阜沙镇</v>
          </cell>
        </row>
        <row r="435">
          <cell r="J435" t="str">
            <v>2026年第一批</v>
          </cell>
          <cell r="K435">
            <v>8.14</v>
          </cell>
          <cell r="L435">
            <v>8.14</v>
          </cell>
        </row>
        <row r="436">
          <cell r="F436" t="str">
            <v>东凤镇</v>
          </cell>
        </row>
        <row r="436">
          <cell r="J436" t="str">
            <v>2026年第一批</v>
          </cell>
          <cell r="K436">
            <v>11.56</v>
          </cell>
          <cell r="L436">
            <v>11.56</v>
          </cell>
        </row>
        <row r="437">
          <cell r="F437" t="str">
            <v>坦洲镇</v>
          </cell>
        </row>
        <row r="437">
          <cell r="J437" t="str">
            <v>2026年第一批</v>
          </cell>
          <cell r="K437">
            <v>11.72</v>
          </cell>
          <cell r="L437">
            <v>11.72</v>
          </cell>
        </row>
        <row r="438">
          <cell r="F438" t="str">
            <v>坦洲镇</v>
          </cell>
        </row>
        <row r="438">
          <cell r="J438" t="str">
            <v>2026年第一批</v>
          </cell>
          <cell r="K438">
            <v>29.86</v>
          </cell>
          <cell r="L438">
            <v>29.86</v>
          </cell>
        </row>
        <row r="439">
          <cell r="F439" t="str">
            <v>坦洲镇</v>
          </cell>
        </row>
        <row r="439">
          <cell r="J439" t="str">
            <v>2026年第一批</v>
          </cell>
          <cell r="K439">
            <v>12</v>
          </cell>
          <cell r="L439">
            <v>12</v>
          </cell>
        </row>
        <row r="440">
          <cell r="F440" t="str">
            <v>坦洲镇</v>
          </cell>
        </row>
        <row r="440">
          <cell r="J440" t="str">
            <v>2026年第一批</v>
          </cell>
          <cell r="K440">
            <v>12</v>
          </cell>
          <cell r="L440">
            <v>12</v>
          </cell>
        </row>
        <row r="441">
          <cell r="F441" t="str">
            <v>阜沙镇</v>
          </cell>
        </row>
        <row r="441">
          <cell r="J441" t="str">
            <v>2026年第一批</v>
          </cell>
          <cell r="K441">
            <v>7.96</v>
          </cell>
          <cell r="L441">
            <v>7.96</v>
          </cell>
        </row>
        <row r="442">
          <cell r="F442" t="str">
            <v>黄圃镇</v>
          </cell>
        </row>
        <row r="442">
          <cell r="J442" t="str">
            <v>2026年第一批</v>
          </cell>
          <cell r="K442">
            <v>2.41</v>
          </cell>
          <cell r="L442">
            <v>2.41</v>
          </cell>
        </row>
        <row r="443">
          <cell r="F443" t="str">
            <v>横栏镇</v>
          </cell>
        </row>
        <row r="443">
          <cell r="J443" t="str">
            <v>2026年第一批</v>
          </cell>
          <cell r="K443">
            <v>3.17</v>
          </cell>
          <cell r="L443">
            <v>3.17</v>
          </cell>
        </row>
        <row r="444">
          <cell r="F444" t="str">
            <v>坦洲镇</v>
          </cell>
        </row>
        <row r="444">
          <cell r="J444" t="str">
            <v>2026年第一批</v>
          </cell>
          <cell r="K444">
            <v>12</v>
          </cell>
          <cell r="L444">
            <v>12</v>
          </cell>
        </row>
        <row r="445">
          <cell r="F445" t="str">
            <v>坦洲镇</v>
          </cell>
        </row>
        <row r="445">
          <cell r="J445" t="str">
            <v>2026年第一批</v>
          </cell>
          <cell r="K445">
            <v>10.19</v>
          </cell>
          <cell r="L445">
            <v>10.19</v>
          </cell>
        </row>
        <row r="446">
          <cell r="F446" t="str">
            <v>坦洲镇</v>
          </cell>
        </row>
        <row r="446">
          <cell r="J446" t="str">
            <v>2026年第一批</v>
          </cell>
          <cell r="K446">
            <v>8.14</v>
          </cell>
          <cell r="L446">
            <v>8.14</v>
          </cell>
        </row>
        <row r="447">
          <cell r="F447" t="str">
            <v>翠亨新区</v>
          </cell>
        </row>
        <row r="447">
          <cell r="J447" t="str">
            <v>2026年第一批</v>
          </cell>
          <cell r="K447">
            <v>12</v>
          </cell>
          <cell r="L447">
            <v>12</v>
          </cell>
        </row>
        <row r="448">
          <cell r="F448" t="str">
            <v>横栏镇</v>
          </cell>
        </row>
        <row r="448">
          <cell r="J448" t="str">
            <v>2026年第一批</v>
          </cell>
          <cell r="K448">
            <v>12</v>
          </cell>
          <cell r="L448">
            <v>12</v>
          </cell>
        </row>
        <row r="449">
          <cell r="F449" t="str">
            <v>三乡镇</v>
          </cell>
        </row>
        <row r="449">
          <cell r="J449" t="str">
            <v>2026年第一批</v>
          </cell>
          <cell r="K449">
            <v>11.61</v>
          </cell>
          <cell r="L449">
            <v>11.61</v>
          </cell>
        </row>
        <row r="450">
          <cell r="F450" t="str">
            <v>横栏镇</v>
          </cell>
        </row>
        <row r="450">
          <cell r="J450" t="str">
            <v>2026年第一批</v>
          </cell>
          <cell r="K450">
            <v>4.74</v>
          </cell>
          <cell r="L450">
            <v>4.74</v>
          </cell>
        </row>
        <row r="451">
          <cell r="F451" t="str">
            <v>坦洲镇</v>
          </cell>
        </row>
        <row r="451">
          <cell r="J451" t="str">
            <v>2026年第一批</v>
          </cell>
          <cell r="K451">
            <v>16.6</v>
          </cell>
          <cell r="L451">
            <v>16.6</v>
          </cell>
        </row>
        <row r="452">
          <cell r="F452" t="str">
            <v>三乡镇</v>
          </cell>
        </row>
        <row r="452">
          <cell r="J452" t="str">
            <v>2026年第一批</v>
          </cell>
          <cell r="K452">
            <v>12</v>
          </cell>
          <cell r="L452">
            <v>12</v>
          </cell>
        </row>
        <row r="453">
          <cell r="F453" t="str">
            <v>东凤镇</v>
          </cell>
        </row>
        <row r="453">
          <cell r="J453" t="str">
            <v>2026年第一批</v>
          </cell>
          <cell r="K453">
            <v>7.78</v>
          </cell>
          <cell r="L453">
            <v>7.78</v>
          </cell>
        </row>
        <row r="454">
          <cell r="F454" t="str">
            <v>小榄镇</v>
          </cell>
        </row>
        <row r="454">
          <cell r="J454" t="str">
            <v>2026年第一批</v>
          </cell>
          <cell r="K454">
            <v>8.33</v>
          </cell>
          <cell r="L454">
            <v>8.33</v>
          </cell>
        </row>
        <row r="455">
          <cell r="F455" t="str">
            <v>火炬开发区</v>
          </cell>
        </row>
        <row r="455">
          <cell r="J455" t="str">
            <v>2026年第一批</v>
          </cell>
          <cell r="K455">
            <v>8.42</v>
          </cell>
          <cell r="L455">
            <v>8.42</v>
          </cell>
        </row>
        <row r="456">
          <cell r="F456" t="str">
            <v>小榄镇</v>
          </cell>
        </row>
        <row r="456">
          <cell r="J456" t="str">
            <v>2026年第一批</v>
          </cell>
          <cell r="K456">
            <v>9.92</v>
          </cell>
          <cell r="L456">
            <v>9.92</v>
          </cell>
        </row>
        <row r="457">
          <cell r="F457" t="str">
            <v>阜沙镇</v>
          </cell>
        </row>
        <row r="457">
          <cell r="J457" t="str">
            <v>2026年第一批</v>
          </cell>
          <cell r="K457">
            <v>11.88</v>
          </cell>
          <cell r="L457">
            <v>11.88</v>
          </cell>
        </row>
        <row r="458">
          <cell r="F458" t="str">
            <v>翠亨新区</v>
          </cell>
        </row>
        <row r="458">
          <cell r="J458" t="str">
            <v>2026年第一批</v>
          </cell>
          <cell r="K458">
            <v>36.25</v>
          </cell>
          <cell r="L458">
            <v>36.25</v>
          </cell>
        </row>
        <row r="459">
          <cell r="F459" t="str">
            <v>翠亨新区</v>
          </cell>
        </row>
        <row r="459">
          <cell r="J459" t="str">
            <v>2026年第一批</v>
          </cell>
          <cell r="K459">
            <v>12</v>
          </cell>
          <cell r="L459">
            <v>12</v>
          </cell>
        </row>
        <row r="460">
          <cell r="F460" t="str">
            <v>翠亨新区</v>
          </cell>
        </row>
        <row r="460">
          <cell r="J460" t="str">
            <v>2026年第一批</v>
          </cell>
          <cell r="K460">
            <v>11.36</v>
          </cell>
          <cell r="L460">
            <v>11.36</v>
          </cell>
        </row>
        <row r="461">
          <cell r="F461" t="str">
            <v>港口镇</v>
          </cell>
        </row>
        <row r="461">
          <cell r="J461" t="str">
            <v>2026年第一批</v>
          </cell>
          <cell r="K461">
            <v>11.5</v>
          </cell>
          <cell r="L461">
            <v>11.5</v>
          </cell>
        </row>
        <row r="462">
          <cell r="D462" t="str">
            <v>2503161010334</v>
          </cell>
          <cell r="E462" t="str">
            <v>334</v>
          </cell>
        </row>
        <row r="462">
          <cell r="G462" t="str">
            <v>省级</v>
          </cell>
          <cell r="H462" t="str">
            <v>二级</v>
          </cell>
        </row>
        <row r="462">
          <cell r="U462" t="str">
            <v>2026年第七批</v>
          </cell>
          <cell r="V462">
            <v>24.27</v>
          </cell>
        </row>
        <row r="462">
          <cell r="X462">
            <v>14.562</v>
          </cell>
          <cell r="Y462">
            <v>9.708</v>
          </cell>
        </row>
        <row r="463">
          <cell r="D463" t="str">
            <v>2412101010200</v>
          </cell>
          <cell r="E463" t="str">
            <v>200</v>
          </cell>
        </row>
        <row r="463">
          <cell r="G463" t="str">
            <v>省和国家级</v>
          </cell>
          <cell r="H463" t="str">
            <v>二级</v>
          </cell>
        </row>
        <row r="463">
          <cell r="U463" t="str">
            <v>2026年第七批</v>
          </cell>
          <cell r="V463">
            <v>30</v>
          </cell>
          <cell r="W463">
            <v>24</v>
          </cell>
          <cell r="X463">
            <v>6</v>
          </cell>
        </row>
        <row r="464">
          <cell r="D464" t="str">
            <v>2511179910670</v>
          </cell>
          <cell r="E464" t="str">
            <v>670</v>
          </cell>
        </row>
        <row r="464">
          <cell r="G464" t="str">
            <v>省和国家级</v>
          </cell>
          <cell r="H464" t="str">
            <v>二级</v>
          </cell>
        </row>
        <row r="464">
          <cell r="U464" t="str">
            <v>2026年第七批</v>
          </cell>
          <cell r="V464">
            <v>3.77</v>
          </cell>
          <cell r="W464">
            <v>3.016</v>
          </cell>
          <cell r="X464">
            <v>0.754</v>
          </cell>
        </row>
        <row r="465">
          <cell r="D465" t="str">
            <v>2411111110050</v>
          </cell>
          <cell r="E465" t="str">
            <v>050</v>
          </cell>
        </row>
        <row r="465">
          <cell r="G465" t="str">
            <v>省级</v>
          </cell>
          <cell r="H465" t="str">
            <v>三级</v>
          </cell>
        </row>
        <row r="465">
          <cell r="U465" t="str">
            <v>2026年第七批</v>
          </cell>
          <cell r="V465">
            <v>37.63</v>
          </cell>
        </row>
        <row r="465">
          <cell r="X465">
            <v>22.578</v>
          </cell>
          <cell r="Y465">
            <v>15.052</v>
          </cell>
        </row>
        <row r="466">
          <cell r="D466" t="str">
            <v>2412191100180</v>
          </cell>
          <cell r="E466" t="str">
            <v>180</v>
          </cell>
        </row>
        <row r="466">
          <cell r="G466" t="str">
            <v>省和国家级</v>
          </cell>
          <cell r="H466" t="str">
            <v>二级</v>
          </cell>
        </row>
        <row r="466">
          <cell r="U466" t="str">
            <v>2026年第七批</v>
          </cell>
          <cell r="V466">
            <v>5.65</v>
          </cell>
          <cell r="W466">
            <v>4.52</v>
          </cell>
          <cell r="X466">
            <v>1.13</v>
          </cell>
        </row>
        <row r="467">
          <cell r="D467" t="str">
            <v>2603159910847</v>
          </cell>
          <cell r="E467" t="str">
            <v>847</v>
          </cell>
        </row>
        <row r="467">
          <cell r="G467" t="str">
            <v>省和国家级</v>
          </cell>
          <cell r="H467" t="str">
            <v>二级</v>
          </cell>
        </row>
        <row r="467">
          <cell r="U467" t="str">
            <v>2026年第七批</v>
          </cell>
          <cell r="V467">
            <v>11.71</v>
          </cell>
          <cell r="W467">
            <v>9.368</v>
          </cell>
          <cell r="X467">
            <v>2.342</v>
          </cell>
        </row>
        <row r="468">
          <cell r="D468" t="str">
            <v>2605191000933</v>
          </cell>
          <cell r="E468" t="str">
            <v>933</v>
          </cell>
        </row>
        <row r="468">
          <cell r="G468" t="str">
            <v>省和国家级</v>
          </cell>
          <cell r="H468" t="str">
            <v>二级</v>
          </cell>
        </row>
        <row r="468">
          <cell r="U468" t="str">
            <v>2026年第七批</v>
          </cell>
          <cell r="V468">
            <v>1.87</v>
          </cell>
          <cell r="W468">
            <v>1.496</v>
          </cell>
          <cell r="X468">
            <v>0.374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5"/>
  <sheetViews>
    <sheetView tabSelected="1" workbookViewId="0">
      <selection activeCell="L6" sqref="L6"/>
    </sheetView>
  </sheetViews>
  <sheetFormatPr defaultColWidth="9" defaultRowHeight="14.25"/>
  <cols>
    <col min="2" max="2" width="15.7583333333333" customWidth="1"/>
    <col min="3" max="3" width="23.2583333333333" customWidth="1"/>
    <col min="4" max="4" width="23.2583333333333" hidden="1" customWidth="1"/>
    <col min="7" max="8" width="16.2583333333333" customWidth="1"/>
    <col min="9" max="9" width="10.2583333333333" customWidth="1"/>
    <col min="10" max="10" width="12.825" customWidth="1"/>
    <col min="11" max="13" width="10.2583333333333" customWidth="1"/>
    <col min="14" max="15" width="10.3666666666667"/>
    <col min="16" max="17" width="10.2583333333333" customWidth="1"/>
  </cols>
  <sheetData>
    <row r="1" spans="1:17">
      <c r="A1" s="16" t="s">
        <v>0</v>
      </c>
      <c r="B1" s="17"/>
      <c r="C1" s="18"/>
      <c r="D1" s="18"/>
      <c r="E1" s="18"/>
      <c r="F1" s="17"/>
      <c r="G1" s="17"/>
      <c r="H1" s="17"/>
      <c r="I1" s="33"/>
      <c r="J1" s="33"/>
      <c r="K1" s="33"/>
      <c r="L1" s="33"/>
      <c r="M1" s="33"/>
      <c r="P1" s="33"/>
      <c r="Q1" s="33"/>
    </row>
    <row r="2" ht="51" customHeight="1" spans="1:17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ht="37" customHeight="1" spans="1:17">
      <c r="A3" s="20" t="s">
        <v>2</v>
      </c>
      <c r="B3" s="21" t="s">
        <v>3</v>
      </c>
      <c r="C3" s="20" t="s">
        <v>4</v>
      </c>
      <c r="D3" s="20"/>
      <c r="E3" s="20" t="s">
        <v>5</v>
      </c>
      <c r="F3" s="20" t="s">
        <v>6</v>
      </c>
      <c r="G3" s="27" t="s">
        <v>7</v>
      </c>
      <c r="H3" s="20" t="s">
        <v>8</v>
      </c>
      <c r="I3" s="20" t="s">
        <v>9</v>
      </c>
      <c r="J3" s="34" t="s">
        <v>10</v>
      </c>
      <c r="K3" s="35"/>
      <c r="L3" s="36" t="s">
        <v>11</v>
      </c>
      <c r="M3" s="35"/>
      <c r="N3" s="34" t="s">
        <v>12</v>
      </c>
      <c r="O3" s="34"/>
      <c r="P3" s="34"/>
      <c r="Q3" s="35"/>
    </row>
    <row r="4" ht="19" customHeight="1" spans="1:17">
      <c r="A4" s="20"/>
      <c r="B4" s="21"/>
      <c r="C4" s="20"/>
      <c r="D4" s="20"/>
      <c r="E4" s="20"/>
      <c r="F4" s="20"/>
      <c r="G4" s="28"/>
      <c r="H4" s="20"/>
      <c r="I4" s="20"/>
      <c r="J4" s="37" t="s">
        <v>13</v>
      </c>
      <c r="K4" s="21" t="s">
        <v>14</v>
      </c>
      <c r="L4" s="38" t="s">
        <v>13</v>
      </c>
      <c r="M4" s="21" t="s">
        <v>14</v>
      </c>
      <c r="N4" s="38" t="s">
        <v>13</v>
      </c>
      <c r="O4" s="21" t="s">
        <v>14</v>
      </c>
      <c r="P4" s="39" t="s">
        <v>15</v>
      </c>
      <c r="Q4" s="39" t="s">
        <v>16</v>
      </c>
    </row>
    <row r="5" ht="39" customHeight="1" spans="1:17">
      <c r="A5" s="22" t="s">
        <v>16</v>
      </c>
      <c r="B5" s="23"/>
      <c r="C5" s="23"/>
      <c r="D5" s="23"/>
      <c r="E5" s="23"/>
      <c r="F5" s="23"/>
      <c r="G5" s="29"/>
      <c r="H5" s="30">
        <f>SUM(H6:H29)</f>
        <v>701.399054154054</v>
      </c>
      <c r="I5" s="39">
        <f>SUM(I6:I29)</f>
        <v>332.66</v>
      </c>
      <c r="J5" s="40">
        <f>SUM(J6:J339)</f>
        <v>11.012</v>
      </c>
      <c r="K5" s="40">
        <f>SUM(K6:K339)</f>
        <v>45.308</v>
      </c>
      <c r="L5" s="39">
        <f>SUM(L6:L339)</f>
        <v>3.71</v>
      </c>
      <c r="M5" s="39">
        <f>SUM(M6:M339)</f>
        <v>117.06</v>
      </c>
      <c r="N5" s="40">
        <f>SUM(N6:N29)</f>
        <v>171.334</v>
      </c>
      <c r="O5" s="40">
        <f>SUM(O6:O29)</f>
        <v>-55.8</v>
      </c>
      <c r="P5" s="40">
        <f>SUM(P6:P29)</f>
        <v>40.036</v>
      </c>
      <c r="Q5" s="40">
        <f>SUM(Q6:Q29)</f>
        <v>155.57</v>
      </c>
    </row>
    <row r="6" ht="45" customHeight="1" spans="1:17">
      <c r="A6" s="24">
        <v>1</v>
      </c>
      <c r="B6" s="25" t="s">
        <v>17</v>
      </c>
      <c r="C6" s="25" t="s">
        <v>18</v>
      </c>
      <c r="D6" s="42" t="s">
        <v>19</v>
      </c>
      <c r="E6" s="31" t="str">
        <f>VLOOKUP(B6,[1]Sheet1!$B:$E,4,FALSE)</f>
        <v>二级</v>
      </c>
      <c r="F6" s="31" t="str">
        <f>VLOOKUP(B6,[1]Sheet1!$B:$AC,28,FALSE)</f>
        <v>省和国家级</v>
      </c>
      <c r="G6" s="32" t="s">
        <v>20</v>
      </c>
      <c r="H6" s="32">
        <v>60.3094530660377</v>
      </c>
      <c r="I6" s="31">
        <f t="shared" ref="I6:I25" si="0">SUM(J6:P6)</f>
        <v>30</v>
      </c>
      <c r="J6" s="31">
        <f>VLOOKUP(D6,[2]项目奖补!$D$1:$M$65536,9,FALSE)</f>
        <v>0</v>
      </c>
      <c r="K6" s="31">
        <f>VLOOKUP(D6,[2]项目奖补!$D$1:$M$65536,10,FALSE)</f>
        <v>0</v>
      </c>
      <c r="L6" s="31">
        <f>VLOOKUP(D6,[2]项目奖补!$D$1:$Y$65536,12,FALSE)</f>
        <v>0</v>
      </c>
      <c r="M6" s="31">
        <f>VLOOKUP(D6,[2]项目奖补!$D$1:$Y$65536,13,FALSE)</f>
        <v>0</v>
      </c>
      <c r="N6" s="41">
        <f>VLOOKUP(D6,[2]项目奖补!$D$1:$Y$65536,20,FALSE)</f>
        <v>24</v>
      </c>
      <c r="O6" s="41">
        <f>VLOOKUP(D6,[2]项目奖补!$D$1:$Y$65536,21,FALSE)</f>
        <v>6</v>
      </c>
      <c r="P6" s="31">
        <f>VLOOKUP(D6,[2]项目奖补!$D$1:$Y$65536,22,FALSE)</f>
        <v>0</v>
      </c>
      <c r="Q6" s="31">
        <f t="shared" ref="Q6:Q25" si="1">SUM(N6:P6)</f>
        <v>30</v>
      </c>
    </row>
    <row r="7" ht="45" customHeight="1" spans="1:17">
      <c r="A7" s="24">
        <v>2</v>
      </c>
      <c r="B7" s="25" t="s">
        <v>21</v>
      </c>
      <c r="C7" s="25" t="s">
        <v>22</v>
      </c>
      <c r="D7" s="42" t="s">
        <v>23</v>
      </c>
      <c r="E7" s="31" t="str">
        <f>VLOOKUP(B7,[1]Sheet1!$B:$E,4,FALSE)</f>
        <v>二级</v>
      </c>
      <c r="F7" s="31" t="str">
        <f>VLOOKUP(B7,[1]Sheet1!$B:$AC,28,FALSE)</f>
        <v>省和国家级</v>
      </c>
      <c r="G7" s="32" t="s">
        <v>24</v>
      </c>
      <c r="H7" s="32">
        <v>24.6266861414211</v>
      </c>
      <c r="I7" s="31">
        <f t="shared" si="0"/>
        <v>12.31</v>
      </c>
      <c r="J7" s="31">
        <f>VLOOKUP(D7,[2]项目奖补!$D$1:$M$65536,9,FALSE)</f>
        <v>0</v>
      </c>
      <c r="K7" s="31">
        <f>VLOOKUP(D7,[2]项目奖补!$D$1:$M$65536,10,FALSE)</f>
        <v>0</v>
      </c>
      <c r="L7" s="31">
        <f>VLOOKUP(D7,[2]项目奖补!$D$1:$Y$65536,12,FALSE)</f>
        <v>3.71</v>
      </c>
      <c r="M7" s="31">
        <f>VLOOKUP(D7,[2]项目奖补!$D$1:$Y$65536,13,FALSE)</f>
        <v>0</v>
      </c>
      <c r="N7" s="41">
        <f>VLOOKUP(D7,[2]项目奖补!$D$1:$Y$65536,20,FALSE)</f>
        <v>6.138</v>
      </c>
      <c r="O7" s="41">
        <f>VLOOKUP(D7,[2]项目奖补!$D$1:$Y$65536,21,FALSE)</f>
        <v>2.462</v>
      </c>
      <c r="P7" s="31">
        <f>VLOOKUP(D7,[2]项目奖补!$D$1:$Y$65536,22,FALSE)</f>
        <v>0</v>
      </c>
      <c r="Q7" s="31">
        <f t="shared" si="1"/>
        <v>8.6</v>
      </c>
    </row>
    <row r="8" ht="45" customHeight="1" spans="1:17">
      <c r="A8" s="24">
        <v>3</v>
      </c>
      <c r="B8" s="25" t="s">
        <v>25</v>
      </c>
      <c r="C8" s="25" t="s">
        <v>26</v>
      </c>
      <c r="D8" s="42" t="s">
        <v>27</v>
      </c>
      <c r="E8" s="31" t="str">
        <f>VLOOKUP(B8,[1]Sheet1!$B:$E,4,FALSE)</f>
        <v>二级</v>
      </c>
      <c r="F8" s="31" t="str">
        <f>VLOOKUP(B8,[1]Sheet1!$B:$AC,28,FALSE)</f>
        <v>省和国家级</v>
      </c>
      <c r="G8" s="32" t="s">
        <v>28</v>
      </c>
      <c r="H8" s="32">
        <v>23.4336283185841</v>
      </c>
      <c r="I8" s="31">
        <f t="shared" si="0"/>
        <v>11.71</v>
      </c>
      <c r="J8" s="31">
        <f>VLOOKUP(D8,[2]项目奖补!$D$1:$M$65536,9,FALSE)</f>
        <v>0</v>
      </c>
      <c r="K8" s="31">
        <f>VLOOKUP(D8,[2]项目奖补!$D$1:$M$65536,10,FALSE)</f>
        <v>0</v>
      </c>
      <c r="L8" s="31">
        <f>VLOOKUP(D8,[2]项目奖补!$D$1:$Y$65536,12,FALSE)</f>
        <v>0</v>
      </c>
      <c r="M8" s="31">
        <f>VLOOKUP(D8,[2]项目奖补!$D$1:$Y$65536,13,FALSE)</f>
        <v>0</v>
      </c>
      <c r="N8" s="41">
        <f>VLOOKUP(D8,[2]项目奖补!$D$1:$Y$65536,20,FALSE)</f>
        <v>9.368</v>
      </c>
      <c r="O8" s="41">
        <f>VLOOKUP(D8,[2]项目奖补!$D$1:$Y$65536,21,FALSE)</f>
        <v>2.342</v>
      </c>
      <c r="P8" s="31">
        <f>VLOOKUP(D8,[2]项目奖补!$D$1:$Y$65536,22,FALSE)</f>
        <v>0</v>
      </c>
      <c r="Q8" s="31">
        <f t="shared" si="1"/>
        <v>11.71</v>
      </c>
    </row>
    <row r="9" ht="45" customHeight="1" spans="1:17">
      <c r="A9" s="24">
        <v>4</v>
      </c>
      <c r="B9" s="25" t="s">
        <v>29</v>
      </c>
      <c r="C9" s="25" t="s">
        <v>30</v>
      </c>
      <c r="D9" s="42" t="s">
        <v>31</v>
      </c>
      <c r="E9" s="31" t="str">
        <f>VLOOKUP(B9,[1]Sheet1!$B:$E,4,FALSE)</f>
        <v>二级</v>
      </c>
      <c r="F9" s="31" t="str">
        <f>VLOOKUP(B9,[1]Sheet1!$B:$AC,28,FALSE)</f>
        <v>省和国家级</v>
      </c>
      <c r="G9" s="32" t="s">
        <v>32</v>
      </c>
      <c r="H9" s="32">
        <v>11.3168316831683</v>
      </c>
      <c r="I9" s="31">
        <f t="shared" si="0"/>
        <v>5.65</v>
      </c>
      <c r="J9" s="31">
        <f>VLOOKUP(D9,[2]项目奖补!$D$1:$M$65536,9,FALSE)</f>
        <v>0</v>
      </c>
      <c r="K9" s="31">
        <f>VLOOKUP(D9,[2]项目奖补!$D$1:$M$65536,10,FALSE)</f>
        <v>0</v>
      </c>
      <c r="L9" s="31">
        <f>VLOOKUP(D9,[2]项目奖补!$D$1:$Y$65536,12,FALSE)</f>
        <v>0</v>
      </c>
      <c r="M9" s="31">
        <f>VLOOKUP(D9,[2]项目奖补!$D$1:$Y$65536,13,FALSE)</f>
        <v>0</v>
      </c>
      <c r="N9" s="41">
        <f>VLOOKUP(D9,[2]项目奖补!$D$1:$Y$65536,20,FALSE)</f>
        <v>4.52</v>
      </c>
      <c r="O9" s="41">
        <f>VLOOKUP(D9,[2]项目奖补!$D$1:$Y$65536,21,FALSE)</f>
        <v>1.13</v>
      </c>
      <c r="P9" s="31">
        <f>VLOOKUP(D9,[2]项目奖补!$D$1:$Y$65536,22,FALSE)</f>
        <v>0</v>
      </c>
      <c r="Q9" s="31">
        <f t="shared" si="1"/>
        <v>5.65</v>
      </c>
    </row>
    <row r="10" ht="45" customHeight="1" spans="1:17">
      <c r="A10" s="24">
        <v>5</v>
      </c>
      <c r="B10" s="25" t="s">
        <v>33</v>
      </c>
      <c r="C10" s="25" t="s">
        <v>34</v>
      </c>
      <c r="D10" s="42" t="s">
        <v>35</v>
      </c>
      <c r="E10" s="31" t="str">
        <f>VLOOKUP(B10,[1]Sheet1!$B:$E,4,FALSE)</f>
        <v>二级</v>
      </c>
      <c r="F10" s="31" t="str">
        <f>VLOOKUP(B10,[1]Sheet1!$B:$AC,28,FALSE)</f>
        <v>省和国家级</v>
      </c>
      <c r="G10" s="32" t="s">
        <v>36</v>
      </c>
      <c r="H10" s="32">
        <v>7.54111609488019</v>
      </c>
      <c r="I10" s="31">
        <f t="shared" si="0"/>
        <v>3.77</v>
      </c>
      <c r="J10" s="31">
        <f>VLOOKUP(D10,[2]项目奖补!$D$1:$M$65536,9,FALSE)</f>
        <v>0</v>
      </c>
      <c r="K10" s="31">
        <f>VLOOKUP(D10,[2]项目奖补!$D$1:$M$65536,10,FALSE)</f>
        <v>0</v>
      </c>
      <c r="L10" s="31">
        <f>VLOOKUP(D10,[2]项目奖补!$D$1:$Y$65536,12,FALSE)</f>
        <v>0</v>
      </c>
      <c r="M10" s="31">
        <f>VLOOKUP(D10,[2]项目奖补!$D$1:$Y$65536,13,FALSE)</f>
        <v>0</v>
      </c>
      <c r="N10" s="41">
        <f>VLOOKUP(D10,[2]项目奖补!$D$1:$Y$65536,20,FALSE)</f>
        <v>3.016</v>
      </c>
      <c r="O10" s="41">
        <f>VLOOKUP(D10,[2]项目奖补!$D$1:$Y$65536,21,FALSE)</f>
        <v>0.754</v>
      </c>
      <c r="P10" s="31">
        <f>VLOOKUP(D10,[2]项目奖补!$D$1:$Y$65536,22,FALSE)</f>
        <v>0</v>
      </c>
      <c r="Q10" s="31">
        <f t="shared" si="1"/>
        <v>3.77</v>
      </c>
    </row>
    <row r="11" ht="45" customHeight="1" spans="1:17">
      <c r="A11" s="24">
        <v>6</v>
      </c>
      <c r="B11" s="25" t="s">
        <v>37</v>
      </c>
      <c r="C11" s="25" t="s">
        <v>38</v>
      </c>
      <c r="D11" s="42" t="s">
        <v>39</v>
      </c>
      <c r="E11" s="31" t="str">
        <f>VLOOKUP(B11,[1]Sheet1!$B:$E,4,FALSE)</f>
        <v>二级</v>
      </c>
      <c r="F11" s="31" t="str">
        <f>VLOOKUP(B11,[1]Sheet1!$B:$AC,28,FALSE)</f>
        <v>省和国家级</v>
      </c>
      <c r="G11" s="32" t="s">
        <v>32</v>
      </c>
      <c r="H11" s="32">
        <v>3.75471698113208</v>
      </c>
      <c r="I11" s="31">
        <f t="shared" si="0"/>
        <v>1.87</v>
      </c>
      <c r="J11" s="31">
        <f>VLOOKUP(D11,[2]项目奖补!$D$1:$M$65536,9,FALSE)</f>
        <v>0</v>
      </c>
      <c r="K11" s="31">
        <f>VLOOKUP(D11,[2]项目奖补!$D$1:$M$65536,10,FALSE)</f>
        <v>0</v>
      </c>
      <c r="L11" s="31">
        <f>VLOOKUP(D11,[2]项目奖补!$D$1:$Y$65536,12,FALSE)</f>
        <v>0</v>
      </c>
      <c r="M11" s="31">
        <f>VLOOKUP(D11,[2]项目奖补!$D$1:$Y$65536,13,FALSE)</f>
        <v>0</v>
      </c>
      <c r="N11" s="41">
        <f>VLOOKUP(D11,[2]项目奖补!$D$1:$Y$65536,20,FALSE)</f>
        <v>1.496</v>
      </c>
      <c r="O11" s="41">
        <f>VLOOKUP(D11,[2]项目奖补!$D$1:$Y$65536,21,FALSE)</f>
        <v>0.374</v>
      </c>
      <c r="P11" s="31">
        <f>VLOOKUP(D11,[2]项目奖补!$D$1:$Y$65536,22,FALSE)</f>
        <v>0</v>
      </c>
      <c r="Q11" s="31">
        <f t="shared" si="1"/>
        <v>1.87</v>
      </c>
    </row>
    <row r="12" ht="45" customHeight="1" spans="1:17">
      <c r="A12" s="24">
        <v>7</v>
      </c>
      <c r="B12" s="25" t="s">
        <v>40</v>
      </c>
      <c r="C12" s="25" t="s">
        <v>41</v>
      </c>
      <c r="D12" s="42" t="s">
        <v>42</v>
      </c>
      <c r="E12" s="31" t="str">
        <f>VLOOKUP(B12,[1]Sheet1!$B:$E,4,FALSE)</f>
        <v>三级</v>
      </c>
      <c r="F12" s="31" t="str">
        <f>VLOOKUP(B12,[1]Sheet1!$B:$AC,28,FALSE)</f>
        <v>省和国家级</v>
      </c>
      <c r="G12" s="32" t="s">
        <v>32</v>
      </c>
      <c r="H12" s="32">
        <v>13.377358490566</v>
      </c>
      <c r="I12" s="31">
        <f t="shared" si="0"/>
        <v>6.68</v>
      </c>
      <c r="J12" s="31">
        <f>VLOOKUP(D12,[2]项目奖补!$D$1:$M$65536,9,FALSE)</f>
        <v>1.745</v>
      </c>
      <c r="K12" s="31">
        <f>VLOOKUP(D12,[2]项目奖补!$D$1:$M$65536,10,FALSE)</f>
        <v>1.745</v>
      </c>
      <c r="L12" s="31">
        <f>VLOOKUP(D12,[2]项目奖补!$D$1:$Y$65536,12,FALSE)</f>
        <v>0</v>
      </c>
      <c r="M12" s="31">
        <f>VLOOKUP(D12,[2]项目奖补!$D$1:$Y$65536,13,FALSE)</f>
        <v>0</v>
      </c>
      <c r="N12" s="41">
        <f>VLOOKUP(D12,[2]项目奖补!$D$1:$Y$65536,20,FALSE)</f>
        <v>3.599</v>
      </c>
      <c r="O12" s="41">
        <f>VLOOKUP(D12,[2]项目奖补!$D$1:$Y$65536,21,FALSE)</f>
        <v>-0.409</v>
      </c>
      <c r="P12" s="31">
        <f>VLOOKUP(D12,[2]项目奖补!$D$1:$Y$65536,22,FALSE)</f>
        <v>0</v>
      </c>
      <c r="Q12" s="31">
        <f t="shared" si="1"/>
        <v>3.19</v>
      </c>
    </row>
    <row r="13" ht="45" customHeight="1" spans="1:17">
      <c r="A13" s="24">
        <v>8</v>
      </c>
      <c r="B13" s="25" t="s">
        <v>43</v>
      </c>
      <c r="C13" s="25" t="s">
        <v>44</v>
      </c>
      <c r="D13" s="42" t="s">
        <v>45</v>
      </c>
      <c r="E13" s="31" t="str">
        <f>VLOOKUP(B13,[1]Sheet1!$B:$E,4,FALSE)</f>
        <v>二级</v>
      </c>
      <c r="F13" s="31" t="str">
        <f>VLOOKUP(B13,[1]Sheet1!$B:$AC,28,FALSE)</f>
        <v>省和国家级</v>
      </c>
      <c r="G13" s="32" t="s">
        <v>46</v>
      </c>
      <c r="H13" s="32">
        <v>2.63716814159292</v>
      </c>
      <c r="I13" s="31">
        <f t="shared" si="0"/>
        <v>1.31</v>
      </c>
      <c r="J13" s="31">
        <f>VLOOKUP(D13,[2]项目奖补!$D$1:$M$65536,9,FALSE)</f>
        <v>0</v>
      </c>
      <c r="K13" s="31">
        <f>VLOOKUP(D13,[2]项目奖补!$D$1:$M$65536,10,FALSE)</f>
        <v>0</v>
      </c>
      <c r="L13" s="31">
        <f>VLOOKUP(D13,[2]项目奖补!$D$1:$Y$65536,12,FALSE)</f>
        <v>0</v>
      </c>
      <c r="M13" s="31">
        <f>VLOOKUP(D13,[2]项目奖补!$D$1:$Y$65536,13,FALSE)</f>
        <v>1.31</v>
      </c>
      <c r="N13" s="41">
        <f>VLOOKUP(D13,[2]项目奖补!$D$1:$Y$65536,20,FALSE)</f>
        <v>1.048</v>
      </c>
      <c r="O13" s="41">
        <f>VLOOKUP(D13,[2]项目奖补!$D$1:$Y$65536,21,FALSE)</f>
        <v>-1.048</v>
      </c>
      <c r="P13" s="31">
        <f>VLOOKUP(D13,[2]项目奖补!$D$1:$Y$65536,22,FALSE)</f>
        <v>0</v>
      </c>
      <c r="Q13" s="31">
        <f t="shared" si="1"/>
        <v>0</v>
      </c>
    </row>
    <row r="14" ht="45" customHeight="1" spans="1:17">
      <c r="A14" s="24">
        <v>9</v>
      </c>
      <c r="B14" s="25" t="s">
        <v>47</v>
      </c>
      <c r="C14" s="25" t="s">
        <v>48</v>
      </c>
      <c r="D14" s="26" t="s">
        <v>49</v>
      </c>
      <c r="E14" s="31" t="str">
        <f>VLOOKUP(B14,[1]Sheet1!$B:$E,4,FALSE)</f>
        <v>二级</v>
      </c>
      <c r="F14" s="31" t="str">
        <f>VLOOKUP(B14,[1]Sheet1!$B:$AC,28,FALSE)</f>
        <v>省和国家级</v>
      </c>
      <c r="G14" s="32" t="s">
        <v>28</v>
      </c>
      <c r="H14" s="32">
        <v>32.5859842143028</v>
      </c>
      <c r="I14" s="31">
        <f t="shared" si="0"/>
        <v>16.29</v>
      </c>
      <c r="J14" s="31">
        <f>VLOOKUP(D14,[2]项目奖补!$D$1:$M$65536,9,FALSE)</f>
        <v>4.615</v>
      </c>
      <c r="K14" s="31">
        <f>VLOOKUP(D14,[2]项目奖补!$D$1:$M$65536,10,FALSE)</f>
        <v>4.615</v>
      </c>
      <c r="L14" s="31">
        <f>VLOOKUP(D14,[2]项目奖补!$D$1:$Y$65536,12,FALSE)</f>
        <v>0</v>
      </c>
      <c r="M14" s="31">
        <f>VLOOKUP(D14,[2]项目奖补!$D$1:$Y$65536,13,FALSE)</f>
        <v>0</v>
      </c>
      <c r="N14" s="41">
        <f>VLOOKUP(D14,[2]项目奖补!$D$1:$Y$65536,20,FALSE)</f>
        <v>8.417</v>
      </c>
      <c r="O14" s="41">
        <f>VLOOKUP(D14,[2]项目奖补!$D$1:$Y$65536,21,FALSE)</f>
        <v>-1.357</v>
      </c>
      <c r="P14" s="31">
        <f>VLOOKUP(D14,[2]项目奖补!$D$1:$Y$65536,22,FALSE)</f>
        <v>0</v>
      </c>
      <c r="Q14" s="31">
        <f t="shared" si="1"/>
        <v>7.06</v>
      </c>
    </row>
    <row r="15" ht="45" customHeight="1" spans="1:17">
      <c r="A15" s="24">
        <v>10</v>
      </c>
      <c r="B15" s="25" t="s">
        <v>50</v>
      </c>
      <c r="C15" s="25" t="s">
        <v>51</v>
      </c>
      <c r="D15" s="26" t="s">
        <v>52</v>
      </c>
      <c r="E15" s="31" t="str">
        <f>VLOOKUP(B15,[1]Sheet1!$B:$E,4,FALSE)</f>
        <v>二级</v>
      </c>
      <c r="F15" s="31" t="str">
        <f>VLOOKUP(B15,[1]Sheet1!$B:$AC,28,FALSE)</f>
        <v>省和国家级</v>
      </c>
      <c r="G15" s="32" t="s">
        <v>53</v>
      </c>
      <c r="H15" s="32">
        <v>16.1307081933316</v>
      </c>
      <c r="I15" s="31">
        <f t="shared" si="0"/>
        <v>8.06</v>
      </c>
      <c r="J15" s="31">
        <f>VLOOKUP(D15,[2]项目奖补!$D$1:$M$65536,9,FALSE)</f>
        <v>0</v>
      </c>
      <c r="K15" s="31">
        <f>VLOOKUP(D15,[2]项目奖补!$D$1:$M$65536,10,FALSE)</f>
        <v>0</v>
      </c>
      <c r="L15" s="31">
        <f>VLOOKUP(D15,[2]项目奖补!$D$1:$Y$65536,12,FALSE)</f>
        <v>0</v>
      </c>
      <c r="M15" s="31">
        <f>VLOOKUP(D15,[2]项目奖补!$D$1:$Y$65536,13,FALSE)</f>
        <v>3.3</v>
      </c>
      <c r="N15" s="41">
        <f>VLOOKUP(D15,[2]项目奖补!$D$1:$Y$65536,20,FALSE)</f>
        <v>6.448</v>
      </c>
      <c r="O15" s="41">
        <f>VLOOKUP(D15,[2]项目奖补!$D$1:$Y$65536,21,FALSE)</f>
        <v>-1.688</v>
      </c>
      <c r="P15" s="31">
        <f>VLOOKUP(D15,[2]项目奖补!$D$1:$Y$65536,22,FALSE)</f>
        <v>0</v>
      </c>
      <c r="Q15" s="31">
        <f t="shared" si="1"/>
        <v>4.76</v>
      </c>
    </row>
    <row r="16" ht="45" customHeight="1" spans="1:17">
      <c r="A16" s="24">
        <v>11</v>
      </c>
      <c r="B16" s="25" t="s">
        <v>54</v>
      </c>
      <c r="C16" s="25" t="s">
        <v>55</v>
      </c>
      <c r="D16" s="42" t="s">
        <v>56</v>
      </c>
      <c r="E16" s="31" t="str">
        <f>VLOOKUP(B16,[1]Sheet1!$B:$E,4,FALSE)</f>
        <v>二级</v>
      </c>
      <c r="F16" s="31" t="str">
        <f>VLOOKUP(B16,[1]Sheet1!$B:$AC,28,FALSE)</f>
        <v>省和国家级</v>
      </c>
      <c r="G16" s="32" t="s">
        <v>32</v>
      </c>
      <c r="H16" s="32">
        <v>57.5534362998831</v>
      </c>
      <c r="I16" s="31">
        <f t="shared" si="0"/>
        <v>28.77</v>
      </c>
      <c r="J16" s="31">
        <f>VLOOKUP(D16,[2]项目奖补!$D$1:$M$65536,9,FALSE)</f>
        <v>2.276</v>
      </c>
      <c r="K16" s="31">
        <f>VLOOKUP(D16,[2]项目奖补!$D$1:$M$65536,10,FALSE)</f>
        <v>9.104</v>
      </c>
      <c r="L16" s="31">
        <f>VLOOKUP(D16,[2]项目奖补!$D$1:$Y$65536,12,FALSE)</f>
        <v>0</v>
      </c>
      <c r="M16" s="31">
        <f>VLOOKUP(D16,[2]项目奖补!$D$1:$Y$65536,13,FALSE)</f>
        <v>0</v>
      </c>
      <c r="N16" s="41">
        <f>VLOOKUP(D16,[2]项目奖补!$D$1:$Y$65536,20,FALSE)</f>
        <v>20.74</v>
      </c>
      <c r="O16" s="41">
        <f>VLOOKUP(D16,[2]项目奖补!$D$1:$Y$65536,21,FALSE)</f>
        <v>-3.35</v>
      </c>
      <c r="P16" s="31">
        <f>VLOOKUP(D16,[2]项目奖补!$D$1:$Y$65536,22,FALSE)</f>
        <v>0</v>
      </c>
      <c r="Q16" s="31">
        <f t="shared" si="1"/>
        <v>17.39</v>
      </c>
    </row>
    <row r="17" ht="45" customHeight="1" spans="1:17">
      <c r="A17" s="24">
        <v>12</v>
      </c>
      <c r="B17" s="25" t="s">
        <v>57</v>
      </c>
      <c r="C17" s="25" t="s">
        <v>58</v>
      </c>
      <c r="D17" s="26" t="s">
        <v>59</v>
      </c>
      <c r="E17" s="31" t="str">
        <f>VLOOKUP(B17,[1]Sheet1!$B:$E,4,FALSE)</f>
        <v>二级</v>
      </c>
      <c r="F17" s="31" t="str">
        <f>VLOOKUP(B17,[1]Sheet1!$B:$AC,28,FALSE)</f>
        <v>省和国家级</v>
      </c>
      <c r="G17" s="32" t="s">
        <v>60</v>
      </c>
      <c r="H17" s="32">
        <v>24.5049504950495</v>
      </c>
      <c r="I17" s="31">
        <f t="shared" si="0"/>
        <v>12.25</v>
      </c>
      <c r="J17" s="31">
        <f>VLOOKUP(D17,[2]项目奖补!$D$1:$M$65536,9,FALSE)</f>
        <v>0</v>
      </c>
      <c r="K17" s="31">
        <f>VLOOKUP(D17,[2]项目奖补!$D$1:$M$65536,10,FALSE)</f>
        <v>0</v>
      </c>
      <c r="L17" s="31">
        <f>VLOOKUP(D17,[2]项目奖补!$D$1:$Y$65536,12,FALSE)</f>
        <v>0</v>
      </c>
      <c r="M17" s="31">
        <f>VLOOKUP(D17,[2]项目奖补!$D$1:$Y$65536,13,FALSE)</f>
        <v>12.25</v>
      </c>
      <c r="N17" s="41">
        <f>VLOOKUP(D17,[2]项目奖补!$D$1:$Y$65536,20,FALSE)</f>
        <v>9.8</v>
      </c>
      <c r="O17" s="41">
        <f>VLOOKUP(D17,[2]项目奖补!$D$1:$Y$65536,21,FALSE)</f>
        <v>-9.8</v>
      </c>
      <c r="P17" s="31">
        <f>VLOOKUP(D17,[2]项目奖补!$D$1:$Y$65536,22,FALSE)</f>
        <v>0</v>
      </c>
      <c r="Q17" s="31">
        <f t="shared" si="1"/>
        <v>0</v>
      </c>
    </row>
    <row r="18" ht="45" customHeight="1" spans="1:17">
      <c r="A18" s="24">
        <v>13</v>
      </c>
      <c r="B18" s="25" t="s">
        <v>61</v>
      </c>
      <c r="C18" s="25" t="s">
        <v>62</v>
      </c>
      <c r="D18" s="42" t="s">
        <v>63</v>
      </c>
      <c r="E18" s="31" t="str">
        <f>VLOOKUP(B18,[1]Sheet1!$B:$E,4,FALSE)</f>
        <v>二级</v>
      </c>
      <c r="F18" s="31" t="str">
        <f>VLOOKUP(B18,[1]Sheet1!$B:$AC,28,FALSE)</f>
        <v>省和国家级</v>
      </c>
      <c r="G18" s="32" t="s">
        <v>36</v>
      </c>
      <c r="H18" s="32">
        <v>35.8490566037736</v>
      </c>
      <c r="I18" s="31">
        <f t="shared" si="0"/>
        <v>17.92</v>
      </c>
      <c r="J18" s="31">
        <f>VLOOKUP(D18,[2]项目奖补!$D$1:$M$65536,9,FALSE)</f>
        <v>0</v>
      </c>
      <c r="K18" s="31">
        <f>VLOOKUP(D18,[2]项目奖补!$D$1:$M$65536,10,FALSE)</f>
        <v>0</v>
      </c>
      <c r="L18" s="31">
        <f>VLOOKUP(D18,[2]项目奖补!$D$1:$Y$65536,12,FALSE)</f>
        <v>0</v>
      </c>
      <c r="M18" s="31">
        <f>VLOOKUP(D18,[2]项目奖补!$D$1:$Y$65536,13,FALSE)</f>
        <v>13.62</v>
      </c>
      <c r="N18" s="41">
        <f>VLOOKUP(D18,[2]项目奖补!$D$1:$Y$65536,20,FALSE)</f>
        <v>14.336</v>
      </c>
      <c r="O18" s="41">
        <f>VLOOKUP(D18,[2]项目奖补!$D$1:$Y$65536,21,FALSE)</f>
        <v>-10.036</v>
      </c>
      <c r="P18" s="31">
        <f>VLOOKUP(D18,[2]项目奖补!$D$1:$Y$65536,22,FALSE)</f>
        <v>0</v>
      </c>
      <c r="Q18" s="31">
        <f t="shared" si="1"/>
        <v>4.3</v>
      </c>
    </row>
    <row r="19" ht="45" customHeight="1" spans="1:17">
      <c r="A19" s="24">
        <v>14</v>
      </c>
      <c r="B19" s="25" t="s">
        <v>64</v>
      </c>
      <c r="C19" s="25" t="s">
        <v>65</v>
      </c>
      <c r="D19" s="42" t="s">
        <v>66</v>
      </c>
      <c r="E19" s="31" t="str">
        <f>VLOOKUP(B19,[1]Sheet1!$B:$E,4,FALSE)</f>
        <v>二级</v>
      </c>
      <c r="F19" s="31" t="str">
        <f>VLOOKUP(B19,[1]Sheet1!$B:$AC,28,FALSE)</f>
        <v>省和国家级</v>
      </c>
      <c r="G19" s="32" t="s">
        <v>67</v>
      </c>
      <c r="H19" s="32">
        <v>43.5898808971151</v>
      </c>
      <c r="I19" s="31">
        <f t="shared" si="0"/>
        <v>21.79</v>
      </c>
      <c r="J19" s="31">
        <f>VLOOKUP(D19,[2]项目奖补!$D$1:$M$65536,9,FALSE)</f>
        <v>0</v>
      </c>
      <c r="K19" s="31">
        <f>VLOOKUP(D19,[2]项目奖补!$D$1:$M$65536,10,FALSE)</f>
        <v>0</v>
      </c>
      <c r="L19" s="31">
        <f>VLOOKUP(D19,[2]项目奖补!$D$1:$Y$65536,12,FALSE)</f>
        <v>0</v>
      </c>
      <c r="M19" s="31">
        <f>VLOOKUP(D19,[2]项目奖补!$D$1:$Y$65536,13,FALSE)</f>
        <v>18.86</v>
      </c>
      <c r="N19" s="41">
        <f>VLOOKUP(D19,[2]项目奖补!$D$1:$Y$65536,20,FALSE)</f>
        <v>17.432</v>
      </c>
      <c r="O19" s="41">
        <f>VLOOKUP(D19,[2]项目奖补!$D$1:$Y$65536,21,FALSE)</f>
        <v>-14.502</v>
      </c>
      <c r="P19" s="31">
        <f>VLOOKUP(D19,[2]项目奖补!$D$1:$Y$65536,22,FALSE)</f>
        <v>0</v>
      </c>
      <c r="Q19" s="31">
        <f t="shared" si="1"/>
        <v>2.93</v>
      </c>
    </row>
    <row r="20" ht="45" customHeight="1" spans="1:17">
      <c r="A20" s="24">
        <v>15</v>
      </c>
      <c r="B20" s="25" t="s">
        <v>68</v>
      </c>
      <c r="C20" s="25" t="s">
        <v>69</v>
      </c>
      <c r="D20" s="26" t="s">
        <v>70</v>
      </c>
      <c r="E20" s="31" t="str">
        <f>VLOOKUP(B20,[1]Sheet1!$B:$E,4,FALSE)</f>
        <v>二级</v>
      </c>
      <c r="F20" s="31" t="str">
        <f>VLOOKUP(B20,[1]Sheet1!$B:$AC,28,FALSE)</f>
        <v>省和国家级</v>
      </c>
      <c r="G20" s="32" t="s">
        <v>24</v>
      </c>
      <c r="H20" s="32">
        <v>48.3856651765758</v>
      </c>
      <c r="I20" s="31">
        <f t="shared" si="0"/>
        <v>24.19</v>
      </c>
      <c r="J20" s="31">
        <f>VLOOKUP(D20,[2]项目奖补!$D$1:$M$65536,9,FALSE)</f>
        <v>2.376</v>
      </c>
      <c r="K20" s="31">
        <f>VLOOKUP(D20,[2]项目奖补!$D$1:$M$65536,10,FALSE)</f>
        <v>9.504</v>
      </c>
      <c r="L20" s="31">
        <f>VLOOKUP(D20,[2]项目奖补!$D$1:$Y$65536,12,FALSE)</f>
        <v>0</v>
      </c>
      <c r="M20" s="31">
        <f>VLOOKUP(D20,[2]项目奖补!$D$1:$Y$65536,13,FALSE)</f>
        <v>17.82</v>
      </c>
      <c r="N20" s="41">
        <f>VLOOKUP(D20,[2]项目奖补!$D$1:$Y$65536,20,FALSE)</f>
        <v>16.976</v>
      </c>
      <c r="O20" s="41">
        <f>VLOOKUP(D20,[2]项目奖补!$D$1:$Y$65536,21,FALSE)</f>
        <v>-22.486</v>
      </c>
      <c r="P20" s="31">
        <f>VLOOKUP(D20,[2]项目奖补!$D$1:$Y$65536,22,FALSE)</f>
        <v>0</v>
      </c>
      <c r="Q20" s="31">
        <f t="shared" si="1"/>
        <v>-5.51</v>
      </c>
    </row>
    <row r="21" ht="45" customHeight="1" spans="1:17">
      <c r="A21" s="24">
        <v>16</v>
      </c>
      <c r="B21" s="25" t="s">
        <v>71</v>
      </c>
      <c r="C21" s="25" t="s">
        <v>72</v>
      </c>
      <c r="D21" s="42" t="s">
        <v>73</v>
      </c>
      <c r="E21" s="31" t="str">
        <f>VLOOKUP(B21,[1]Sheet1!$B:$E,4,FALSE)</f>
        <v>二级</v>
      </c>
      <c r="F21" s="31" t="str">
        <f>VLOOKUP(B21,[1]Sheet1!$B:$AC,28,FALSE)</f>
        <v>省和国家级</v>
      </c>
      <c r="G21" s="32" t="s">
        <v>74</v>
      </c>
      <c r="H21" s="32">
        <v>95.5752212389381</v>
      </c>
      <c r="I21" s="31">
        <f t="shared" si="0"/>
        <v>30</v>
      </c>
      <c r="J21" s="31">
        <f>VLOOKUP(D21,[2]项目奖补!$D$1:$M$65536,9,FALSE)</f>
        <v>0</v>
      </c>
      <c r="K21" s="31">
        <f>VLOOKUP(D21,[2]项目奖补!$D$1:$M$65536,10,FALSE)</f>
        <v>0</v>
      </c>
      <c r="L21" s="31">
        <f>VLOOKUP(D21,[2]项目奖补!$D$1:$Y$65536,12,FALSE)</f>
        <v>0</v>
      </c>
      <c r="M21" s="31">
        <f>VLOOKUP(D21,[2]项目奖补!$D$1:$Y$65536,13,FALSE)</f>
        <v>30</v>
      </c>
      <c r="N21" s="41">
        <f>VLOOKUP(D21,[2]项目奖补!$D$1:$Y$65536,20,FALSE)</f>
        <v>24</v>
      </c>
      <c r="O21" s="41">
        <f>VLOOKUP(D21,[2]项目奖补!$D$1:$Y$65536,21,FALSE)</f>
        <v>-24</v>
      </c>
      <c r="P21" s="31">
        <f>VLOOKUP(D21,[2]项目奖补!$D$1:$Y$65536,22,FALSE)</f>
        <v>0</v>
      </c>
      <c r="Q21" s="31">
        <f t="shared" si="1"/>
        <v>0</v>
      </c>
    </row>
    <row r="22" ht="45" customHeight="1" spans="1:17">
      <c r="A22" s="24">
        <v>17</v>
      </c>
      <c r="B22" s="25" t="s">
        <v>75</v>
      </c>
      <c r="C22" s="25" t="s">
        <v>76</v>
      </c>
      <c r="D22" s="26" t="s">
        <v>77</v>
      </c>
      <c r="E22" s="31" t="str">
        <f>VLOOKUP(B22,[1]Sheet1!$B:$E,4,FALSE)</f>
        <v>三级</v>
      </c>
      <c r="F22" s="31" t="str">
        <f>VLOOKUP(B22,[1]Sheet1!$B:$AC,28,FALSE)</f>
        <v>省级</v>
      </c>
      <c r="G22" s="32" t="s">
        <v>46</v>
      </c>
      <c r="H22" s="32">
        <v>75.2705549495608</v>
      </c>
      <c r="I22" s="31">
        <f t="shared" si="0"/>
        <v>37.63</v>
      </c>
      <c r="J22" s="31">
        <f>VLOOKUP(D22,[2]项目奖补!$D$1:$M$65536,9,FALSE)</f>
        <v>0</v>
      </c>
      <c r="K22" s="31">
        <f>VLOOKUP(D22,[2]项目奖补!$D$1:$M$65536,10,FALSE)</f>
        <v>0</v>
      </c>
      <c r="L22" s="31">
        <f>VLOOKUP(D22,[2]项目奖补!$D$1:$Y$65536,12,FALSE)</f>
        <v>0</v>
      </c>
      <c r="M22" s="31">
        <f>VLOOKUP(D22,[2]项目奖补!$D$1:$Y$65536,13,FALSE)</f>
        <v>0</v>
      </c>
      <c r="N22" s="41">
        <f>VLOOKUP(D22,[2]项目奖补!$D$1:$Y$65536,20,FALSE)</f>
        <v>0</v>
      </c>
      <c r="O22" s="41">
        <f>VLOOKUP(D22,[2]项目奖补!$D$1:$Y$65536,21,FALSE)</f>
        <v>22.578</v>
      </c>
      <c r="P22" s="31">
        <f>VLOOKUP(D22,[2]项目奖补!$D$1:$Y$65536,22,FALSE)</f>
        <v>15.052</v>
      </c>
      <c r="Q22" s="31">
        <f t="shared" si="1"/>
        <v>37.63</v>
      </c>
    </row>
    <row r="23" ht="45" customHeight="1" spans="1:17">
      <c r="A23" s="24">
        <v>18</v>
      </c>
      <c r="B23" s="25" t="s">
        <v>78</v>
      </c>
      <c r="C23" s="25" t="s">
        <v>79</v>
      </c>
      <c r="D23" s="42" t="s">
        <v>80</v>
      </c>
      <c r="E23" s="31" t="str">
        <f>VLOOKUP(B23,[1]Sheet1!$B:$CZ,4,FALSE)</f>
        <v>二级</v>
      </c>
      <c r="F23" s="31" t="str">
        <f>VLOOKUP(B23,[1]Sheet1!$B:$AC,28,FALSE)</f>
        <v>省级</v>
      </c>
      <c r="G23" s="32" t="s">
        <v>60</v>
      </c>
      <c r="H23" s="32">
        <v>48.5569911504425</v>
      </c>
      <c r="I23" s="31">
        <f t="shared" si="0"/>
        <v>24.27</v>
      </c>
      <c r="J23" s="31">
        <f>VLOOKUP(D23,[2]项目奖补!$D$1:$M$65536,9,FALSE)</f>
        <v>0</v>
      </c>
      <c r="K23" s="31">
        <f>VLOOKUP(D23,[2]项目奖补!$D$1:$M$65536,10,FALSE)</f>
        <v>0</v>
      </c>
      <c r="L23" s="31">
        <f>VLOOKUP(D23,[2]项目奖补!$D$1:$Y$65536,12,FALSE)</f>
        <v>0</v>
      </c>
      <c r="M23" s="31">
        <f>VLOOKUP(D23,[2]项目奖补!$D$1:$Y$65536,13,FALSE)</f>
        <v>0</v>
      </c>
      <c r="N23" s="41">
        <f>VLOOKUP(D23,[2]项目奖补!$D$1:$Y$65536,20,FALSE)</f>
        <v>0</v>
      </c>
      <c r="O23" s="41">
        <f>VLOOKUP(D23,[2]项目奖补!$D$1:$Y$65536,21,FALSE)</f>
        <v>14.562</v>
      </c>
      <c r="P23" s="31">
        <f>VLOOKUP(D23,[2]项目奖补!$D$1:$Y$65536,22,FALSE)</f>
        <v>9.708</v>
      </c>
      <c r="Q23" s="31">
        <f t="shared" si="1"/>
        <v>24.27</v>
      </c>
    </row>
    <row r="24" ht="45" customHeight="1" spans="1:17">
      <c r="A24" s="24">
        <v>19</v>
      </c>
      <c r="B24" s="25" t="s">
        <v>81</v>
      </c>
      <c r="C24" s="25" t="s">
        <v>82</v>
      </c>
      <c r="D24" s="26" t="s">
        <v>83</v>
      </c>
      <c r="E24" s="31" t="str">
        <f>VLOOKUP(B24,[1]Sheet1!$B:$E,4,FALSE)</f>
        <v>二级</v>
      </c>
      <c r="F24" s="31" t="str">
        <f>VLOOKUP(B24,[1]Sheet1!$B:$AC,28,FALSE)</f>
        <v>省级</v>
      </c>
      <c r="G24" s="32" t="s">
        <v>36</v>
      </c>
      <c r="H24" s="32">
        <v>49.8509734513274</v>
      </c>
      <c r="I24" s="31">
        <f t="shared" si="0"/>
        <v>24.92</v>
      </c>
      <c r="J24" s="31">
        <f>VLOOKUP(D24,[2]项目奖补!$D$1:$M$65536,9,FALSE)</f>
        <v>0</v>
      </c>
      <c r="K24" s="31">
        <f>VLOOKUP(D24,[2]项目奖补!$D$1:$M$65536,10,FALSE)</f>
        <v>7.07</v>
      </c>
      <c r="L24" s="31">
        <f>VLOOKUP(D24,[2]项目奖补!$D$1:$Y$65536,12,FALSE)</f>
        <v>0</v>
      </c>
      <c r="M24" s="31">
        <f>VLOOKUP(D24,[2]项目奖补!$D$1:$Y$65536,13,FALSE)</f>
        <v>0</v>
      </c>
      <c r="N24" s="41">
        <f>VLOOKUP(D24,[2]项目奖补!$D$1:$Y$65536,20,FALSE)</f>
        <v>0</v>
      </c>
      <c r="O24" s="41">
        <f>VLOOKUP(D24,[2]项目奖补!$D$1:$Y$65536,21,FALSE)</f>
        <v>7.882</v>
      </c>
      <c r="P24" s="31">
        <f>VLOOKUP(D24,[2]项目奖补!$D$1:$Y$65536,22,FALSE)</f>
        <v>9.968</v>
      </c>
      <c r="Q24" s="31">
        <f t="shared" si="1"/>
        <v>17.85</v>
      </c>
    </row>
    <row r="25" ht="45" customHeight="1" spans="1:17">
      <c r="A25" s="24">
        <v>20</v>
      </c>
      <c r="B25" s="25" t="s">
        <v>84</v>
      </c>
      <c r="C25" s="25" t="s">
        <v>85</v>
      </c>
      <c r="D25" s="26" t="s">
        <v>86</v>
      </c>
      <c r="E25" s="31" t="str">
        <f>VLOOKUP(B25,[1]Sheet1!$B:$E,4,FALSE)</f>
        <v>二级</v>
      </c>
      <c r="F25" s="31" t="str">
        <f>VLOOKUP(B25,[1]Sheet1!$B:$AC,28,FALSE)</f>
        <v>省级</v>
      </c>
      <c r="G25" s="32" t="s">
        <v>36</v>
      </c>
      <c r="H25" s="32">
        <v>26.5486725663717</v>
      </c>
      <c r="I25" s="31">
        <f t="shared" si="0"/>
        <v>13.27</v>
      </c>
      <c r="J25" s="31">
        <f>VLOOKUP(D25,[2]项目奖补!$D$1:$M$65536,9,FALSE)</f>
        <v>0</v>
      </c>
      <c r="K25" s="31">
        <f>VLOOKUP(D25,[2]项目奖补!$D$1:$M$65536,10,FALSE)</f>
        <v>13.27</v>
      </c>
      <c r="L25" s="31">
        <f>VLOOKUP(D25,[2]项目奖补!$D$1:$Y$65536,12,FALSE)</f>
        <v>0</v>
      </c>
      <c r="M25" s="31">
        <f>VLOOKUP(D25,[2]项目奖补!$D$1:$Y$65536,13,FALSE)</f>
        <v>19.9</v>
      </c>
      <c r="N25" s="41">
        <f>VLOOKUP(D25,[2]项目奖补!$D$1:$Y$65536,20,FALSE)</f>
        <v>0</v>
      </c>
      <c r="O25" s="41">
        <f>VLOOKUP(D25,[2]项目奖补!$D$1:$Y$65536,21,FALSE)</f>
        <v>-25.208</v>
      </c>
      <c r="P25" s="31">
        <f>VLOOKUP(D25,[2]项目奖补!$D$1:$Y$65536,22,FALSE)</f>
        <v>5.308</v>
      </c>
      <c r="Q25" s="31">
        <f t="shared" si="1"/>
        <v>-19.9</v>
      </c>
    </row>
  </sheetData>
  <mergeCells count="13">
    <mergeCell ref="A2:Q2"/>
    <mergeCell ref="J3:K3"/>
    <mergeCell ref="L3:M3"/>
    <mergeCell ref="N3:Q3"/>
    <mergeCell ref="A5:G5"/>
    <mergeCell ref="A3:A4"/>
    <mergeCell ref="B3:B4"/>
    <mergeCell ref="C3:C4"/>
    <mergeCell ref="E3:E4"/>
    <mergeCell ref="F3:F4"/>
    <mergeCell ref="G3:G4"/>
    <mergeCell ref="H3:H4"/>
    <mergeCell ref="I3:I4"/>
  </mergeCells>
  <conditionalFormatting sqref="I5:M5">
    <cfRule type="expression" dxfId="0" priority="66">
      <formula>$X1047702&gt;$W1047702</formula>
    </cfRule>
  </conditionalFormatting>
  <conditionalFormatting sqref="B7">
    <cfRule type="expression" dxfId="0" priority="9">
      <formula>$AB1047753&gt;$AA1047753</formula>
    </cfRule>
  </conditionalFormatting>
  <conditionalFormatting sqref="B8">
    <cfRule type="expression" dxfId="0" priority="10">
      <formula>$AB1047757&gt;$AA1047757</formula>
    </cfRule>
  </conditionalFormatting>
  <conditionalFormatting sqref="B9">
    <cfRule type="expression" dxfId="0" priority="11">
      <formula>$AB1047762&gt;$AA1047762</formula>
    </cfRule>
  </conditionalFormatting>
  <conditionalFormatting sqref="B10">
    <cfRule type="duplicateValues" dxfId="1" priority="7"/>
    <cfRule type="expression" dxfId="0" priority="12">
      <formula>$AB1047764&gt;$AA1047764</formula>
    </cfRule>
  </conditionalFormatting>
  <conditionalFormatting sqref="B11">
    <cfRule type="duplicateValues" dxfId="1" priority="6"/>
    <cfRule type="expression" dxfId="0" priority="13">
      <formula>$AB1047766&gt;$AA1047766</formula>
    </cfRule>
  </conditionalFormatting>
  <conditionalFormatting sqref="B12">
    <cfRule type="duplicateValues" dxfId="1" priority="5"/>
    <cfRule type="expression" dxfId="0" priority="14">
      <formula>$AB1047771&gt;$AA1047771</formula>
    </cfRule>
  </conditionalFormatting>
  <conditionalFormatting sqref="B6:B9">
    <cfRule type="duplicateValues" dxfId="1" priority="8"/>
  </conditionalFormatting>
  <conditionalFormatting sqref="B13:B25">
    <cfRule type="duplicateValues" dxfId="1" priority="3"/>
  </conditionalFormatting>
  <conditionalFormatting sqref="E6:E25">
    <cfRule type="expression" dxfId="0" priority="2">
      <formula>$AB1047751&gt;$AA1047751</formula>
    </cfRule>
  </conditionalFormatting>
  <conditionalFormatting sqref="H6:H11">
    <cfRule type="expression" dxfId="0" priority="70">
      <formula>$W1047765&gt;$V1047765</formula>
    </cfRule>
  </conditionalFormatting>
  <conditionalFormatting sqref="H12:H13">
    <cfRule type="expression" dxfId="0" priority="65">
      <formula>$W1047771&gt;$V1047771</formula>
    </cfRule>
  </conditionalFormatting>
  <conditionalFormatting sqref="H14:H18">
    <cfRule type="expression" dxfId="0" priority="49">
      <formula>$X1047747&gt;$W1047747</formula>
    </cfRule>
  </conditionalFormatting>
  <conditionalFormatting sqref="H19:H25">
    <cfRule type="expression" dxfId="0" priority="56">
      <formula>$X1047753&gt;$W1047753</formula>
    </cfRule>
  </conditionalFormatting>
  <conditionalFormatting sqref="I6:I25">
    <cfRule type="expression" dxfId="0" priority="117">
      <formula>$X1047703&gt;$W1047703</formula>
    </cfRule>
  </conditionalFormatting>
  <conditionalFormatting sqref="Q6:Q25">
    <cfRule type="expression" dxfId="0" priority="118">
      <formula>$X1047703&gt;$W1047703</formula>
    </cfRule>
  </conditionalFormatting>
  <conditionalFormatting sqref="B6:C6 C7:C25">
    <cfRule type="expression" dxfId="0" priority="4">
      <formula>$AB1047751&gt;$AA1047751</formula>
    </cfRule>
  </conditionalFormatting>
  <conditionalFormatting sqref="F6:G25">
    <cfRule type="expression" dxfId="0" priority="1">
      <formula>$AB1047751&gt;$AA1047751</formula>
    </cfRule>
  </conditionalFormatting>
  <conditionalFormatting sqref="J6:K25">
    <cfRule type="expression" dxfId="0" priority="119">
      <formula>$X1047703&gt;$W1047703</formula>
    </cfRule>
  </conditionalFormatting>
  <conditionalFormatting sqref="L6:M25">
    <cfRule type="expression" dxfId="0" priority="120">
      <formula>$X1047703&gt;$W1047703</formula>
    </cfRule>
  </conditionalFormatting>
  <dataValidations count="1">
    <dataValidation type="list" allowBlank="1" showInputMessage="1" showErrorMessage="1" sqref="F6:F25">
      <formula1>"省级,国家级,省和国家级"</formula1>
    </dataValidation>
  </dataValidations>
  <pageMargins left="0.25" right="0.25" top="0.75" bottom="0.75" header="0.298611111111111" footer="0.298611111111111"/>
  <pageSetup paperSize="9" scale="53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workbookViewId="0">
      <selection activeCell="H5" sqref="E5:H5"/>
    </sheetView>
  </sheetViews>
  <sheetFormatPr defaultColWidth="8.725" defaultRowHeight="14.25" outlineLevelRow="5"/>
  <cols>
    <col min="3" max="3" width="9.36666666666667"/>
  </cols>
  <sheetData>
    <row r="1" ht="20.5" customHeight="1" spans="1:11">
      <c r="A1" s="1" t="s">
        <v>87</v>
      </c>
      <c r="B1" s="2" t="s">
        <v>88</v>
      </c>
      <c r="C1" s="3" t="s">
        <v>89</v>
      </c>
      <c r="D1" s="3" t="s">
        <v>90</v>
      </c>
      <c r="E1" s="11" t="s">
        <v>91</v>
      </c>
      <c r="F1" s="3"/>
      <c r="G1" s="11" t="s">
        <v>92</v>
      </c>
      <c r="H1" s="3"/>
      <c r="I1" s="11" t="s">
        <v>93</v>
      </c>
      <c r="J1" s="11"/>
      <c r="K1" s="3"/>
    </row>
    <row r="2" ht="20.5" customHeight="1" spans="1:11">
      <c r="A2" s="1"/>
      <c r="B2" s="2"/>
      <c r="C2" s="4" t="s">
        <v>94</v>
      </c>
      <c r="D2" s="4" t="s">
        <v>95</v>
      </c>
      <c r="E2" s="12" t="s">
        <v>95</v>
      </c>
      <c r="F2" s="4"/>
      <c r="G2" s="12" t="s">
        <v>95</v>
      </c>
      <c r="H2" s="4"/>
      <c r="I2" s="12" t="s">
        <v>95</v>
      </c>
      <c r="J2" s="12"/>
      <c r="K2" s="4"/>
    </row>
    <row r="3" ht="15" spans="1:11">
      <c r="A3" s="5"/>
      <c r="B3" s="6"/>
      <c r="C3" s="7"/>
      <c r="D3" s="7"/>
      <c r="E3" s="4" t="s">
        <v>13</v>
      </c>
      <c r="F3" s="13" t="s">
        <v>14</v>
      </c>
      <c r="G3" s="4" t="s">
        <v>13</v>
      </c>
      <c r="H3" s="14" t="s">
        <v>14</v>
      </c>
      <c r="I3" s="15" t="s">
        <v>13</v>
      </c>
      <c r="J3" s="14" t="s">
        <v>14</v>
      </c>
      <c r="K3" s="14" t="s">
        <v>15</v>
      </c>
    </row>
    <row r="4" ht="15" spans="1:11">
      <c r="A4" s="8" t="s">
        <v>96</v>
      </c>
      <c r="B4" s="9">
        <f>COUNTIF(Sheet1!F:F,A4)</f>
        <v>16</v>
      </c>
      <c r="C4" s="10">
        <f>SUMIF(Sheet1!$F:$F,$A$4,Sheet1!H:H)</f>
        <v>501.171862036352</v>
      </c>
      <c r="D4" s="9">
        <f>SUMIF(Sheet1!$F:$F,$A$4,Sheet1!I:I)</f>
        <v>232.57</v>
      </c>
      <c r="E4" s="9">
        <f>SUMIF(Sheet1!$F:$F,$A$4,Sheet1!J:J)</f>
        <v>11.012</v>
      </c>
      <c r="F4" s="9">
        <f>SUMIF(Sheet1!$F:$F,$A$4,Sheet1!K:K)</f>
        <v>24.968</v>
      </c>
      <c r="G4" s="9">
        <f>SUMIF(Sheet1!$F:$F,$A$4,Sheet1!L:L)</f>
        <v>3.71</v>
      </c>
      <c r="H4" s="9">
        <f>SUMIF(Sheet1!$F:$F,$A$4,Sheet1!M:M)</f>
        <v>97.16</v>
      </c>
      <c r="I4" s="9">
        <f>SUMIF(Sheet1!$F:$F,$A$4,Sheet1!N:N)</f>
        <v>171.334</v>
      </c>
      <c r="J4" s="9">
        <f>SUMIF(Sheet1!$F:$F,$A$4,Sheet1!O:O)</f>
        <v>-75.614</v>
      </c>
      <c r="K4" s="9">
        <f>SUMIF(Sheet1!$F:$F,$A$4,Sheet1!P:P)</f>
        <v>0</v>
      </c>
    </row>
    <row r="5" ht="15" spans="1:11">
      <c r="A5" s="8" t="s">
        <v>14</v>
      </c>
      <c r="B5" s="9">
        <f>COUNTIF(Sheet1!F:F,A5)</f>
        <v>4</v>
      </c>
      <c r="C5" s="10">
        <f>SUMIF(Sheet1!$F:$F,$A$5,Sheet1!H:H)</f>
        <v>200.227192117702</v>
      </c>
      <c r="D5" s="9">
        <f>SUMIF(Sheet1!$F:$F,$A$5,Sheet1!I:I)</f>
        <v>100.09</v>
      </c>
      <c r="E5" s="9">
        <f>SUMIF(Sheet1!$F:$F,$A$5,Sheet1!J:J)</f>
        <v>0</v>
      </c>
      <c r="F5" s="9">
        <f>SUMIF(Sheet1!$F:$F,$A$5,Sheet1!K:K)</f>
        <v>20.34</v>
      </c>
      <c r="G5" s="9">
        <f>SUMIF(Sheet1!$F:$F,$A$5,Sheet1!L:L)</f>
        <v>0</v>
      </c>
      <c r="H5" s="9">
        <f>SUMIF(Sheet1!$F:$F,$A$5,Sheet1!M:M)</f>
        <v>19.9</v>
      </c>
      <c r="I5" s="9">
        <f>SUMIF(Sheet1!$F:$F,$A$5,Sheet1!N:N)</f>
        <v>0</v>
      </c>
      <c r="J5" s="9">
        <f>SUMIF(Sheet1!$F:$F,$A$5,Sheet1!O:O)</f>
        <v>19.814</v>
      </c>
      <c r="K5" s="9">
        <f>SUMIF(Sheet1!$F:$F,$A$5,Sheet1!P:P)</f>
        <v>40.036</v>
      </c>
    </row>
    <row r="6" ht="15" spans="1:11">
      <c r="A6" s="8" t="s">
        <v>16</v>
      </c>
      <c r="B6" s="9">
        <f>SUM(B4:B5)</f>
        <v>20</v>
      </c>
      <c r="C6" s="10">
        <f t="shared" ref="C6:K6" si="0">SUM(C4:C5)</f>
        <v>701.399054154054</v>
      </c>
      <c r="D6" s="9">
        <f t="shared" si="0"/>
        <v>332.66</v>
      </c>
      <c r="E6" s="9">
        <f t="shared" si="0"/>
        <v>11.012</v>
      </c>
      <c r="F6" s="9">
        <f t="shared" si="0"/>
        <v>45.308</v>
      </c>
      <c r="G6" s="9">
        <f t="shared" si="0"/>
        <v>3.71</v>
      </c>
      <c r="H6" s="9">
        <f t="shared" si="0"/>
        <v>117.06</v>
      </c>
      <c r="I6" s="9">
        <f t="shared" si="0"/>
        <v>171.334</v>
      </c>
      <c r="J6" s="9">
        <f t="shared" si="0"/>
        <v>-55.8</v>
      </c>
      <c r="K6" s="9">
        <f t="shared" si="0"/>
        <v>40.036</v>
      </c>
    </row>
  </sheetData>
  <mergeCells count="8">
    <mergeCell ref="E1:F1"/>
    <mergeCell ref="G1:H1"/>
    <mergeCell ref="I1:K1"/>
    <mergeCell ref="E2:F2"/>
    <mergeCell ref="G2:H2"/>
    <mergeCell ref="I2:K2"/>
    <mergeCell ref="A1:A2"/>
    <mergeCell ref="B1:B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軙</cp:lastModifiedBy>
  <dcterms:created xsi:type="dcterms:W3CDTF">2026-02-13T11:17:00Z</dcterms:created>
  <dcterms:modified xsi:type="dcterms:W3CDTF">2026-08-10T18:09:37Z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5F2BE69EC704A12AC3CD8569C3DAAE8D_41</vt:lpwstr>
  </property>
  <property fmtid="{D5CDD505-2E9C-101B-9397-08002B2CF9AE}" pid="3" name="KSOProductBuildVer">
    <vt:lpwstr>2052-12.9.0.21301</vt:lpwstr>
  </property>
  <property fmtid="{D5CDD505-2E9C-101B-9397-08002B2CF9AE}" pid="4" name="CalculationRule">
    <vt:i4>0</vt:i4>
  </property>
</Properties>
</file>