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185" windowHeight="11760"/>
  </bookViews>
  <sheets>
    <sheet name="Sheet1" sheetId="1" r:id="rId1"/>
  </sheets>
  <externalReferences>
    <externalReference r:id="rId2"/>
    <externalReference r:id="rId3"/>
  </externalReferences>
  <definedNames>
    <definedName name="_xlnm._FilterDatabase" localSheetId="0" hidden="1">Sheet1!$A$4:$I$69</definedName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<sst xmlns="http://schemas.openxmlformats.org/spreadsheetml/2006/main" count="271" uniqueCount="154">
  <si>
    <t>附件</t>
  </si>
  <si>
    <t>2026年中山市中小企业数字化转型城市试点数字化改造预奖补项目（第一批）入库及资助计划</t>
  </si>
  <si>
    <t>序号</t>
  </si>
  <si>
    <t>企业名称</t>
  </si>
  <si>
    <t>项目名称</t>
  </si>
  <si>
    <t>所属镇街</t>
  </si>
  <si>
    <t>试点类型</t>
  </si>
  <si>
    <t>目标等级</t>
  </si>
  <si>
    <t>奖补投入金额（万元，不含税）</t>
  </si>
  <si>
    <t>预奖补金额（万元）</t>
  </si>
  <si>
    <t>合计</t>
  </si>
  <si>
    <t>中山市鑫富运动用品科技有限公司</t>
  </si>
  <si>
    <t>中山市鑫富运动用品科技有限公司ERP系统项目</t>
  </si>
  <si>
    <t>三角镇</t>
  </si>
  <si>
    <t>国家级/省级</t>
  </si>
  <si>
    <t>广东百科清洁用品制造有限公司</t>
  </si>
  <si>
    <t>百科数字化转型项目</t>
  </si>
  <si>
    <t>中山市美蓝盛电子有限公司</t>
  </si>
  <si>
    <t>中山市美蓝盛电子有限公司数字化工厂改造项目</t>
  </si>
  <si>
    <t>小榄镇</t>
  </si>
  <si>
    <t>中山市天磊电子有限公司</t>
  </si>
  <si>
    <t>中山市天磊电子有限公司数字化转型项目</t>
  </si>
  <si>
    <t>中山市中宏电器有限公司</t>
  </si>
  <si>
    <t>中山市中宏电器有限公司数字化改造</t>
  </si>
  <si>
    <t>横栏镇</t>
  </si>
  <si>
    <t>中山市捷荷环保器材有限公司</t>
  </si>
  <si>
    <t>注塑车间MES系统数字化转型服务项目</t>
  </si>
  <si>
    <t>南头镇</t>
  </si>
  <si>
    <t>广东好工匠金属制造有限公司</t>
  </si>
  <si>
    <t>广东好工匠数字化转型项目</t>
  </si>
  <si>
    <t>中山市海德尔实业有限公司</t>
  </si>
  <si>
    <t>中山市海德尔实业有限公司ERP数字化改造项目</t>
  </si>
  <si>
    <t>阜沙镇</t>
  </si>
  <si>
    <t>中山市拓沃脚轮实业有限公司</t>
  </si>
  <si>
    <t>拓沃脚轮数字化改造项目</t>
  </si>
  <si>
    <t>中山市固美特五金制品有限公司</t>
  </si>
  <si>
    <t>固美特五金制品数字化改造项目</t>
  </si>
  <si>
    <t>中山市新创能包装材料有限公司</t>
  </si>
  <si>
    <t>新创能数字化建设项目</t>
  </si>
  <si>
    <t>黄圃镇</t>
  </si>
  <si>
    <t>中山市盘石包装材料有限公司</t>
  </si>
  <si>
    <t>盘石包装数字化项目</t>
  </si>
  <si>
    <t>中山市山竹电器科技有限公司</t>
  </si>
  <si>
    <t>中山市山竹电器科技有限公司数字化转型项目</t>
  </si>
  <si>
    <t>中山市鑫尔美金属制品有限公司</t>
  </si>
  <si>
    <t>鑫尔美金属制品数字化改造项目</t>
  </si>
  <si>
    <t>中山尚洋科技股份有限公司</t>
  </si>
  <si>
    <t>中山尚洋科技股份有限公司数字化改造项目</t>
  </si>
  <si>
    <t>三乡镇</t>
  </si>
  <si>
    <t>广东成虹照明科技有限公司</t>
  </si>
  <si>
    <t>广东成虹照明科技有限公司数字化改造项目</t>
  </si>
  <si>
    <t>中山市殷威电器制造有限公司</t>
  </si>
  <si>
    <t>中山市殷威电器数字化转型改造服务项目</t>
  </si>
  <si>
    <t>中山市森鹰电器有限公司</t>
  </si>
  <si>
    <t>中山市森鹰电器有限公司数字化工厂建设项目</t>
  </si>
  <si>
    <t>中山健新自动化科技有限公司</t>
  </si>
  <si>
    <t>镁铝合金智能铸造数字化车间项目</t>
  </si>
  <si>
    <t>东凤镇</t>
  </si>
  <si>
    <t>中山市得安智能电子有限公司</t>
  </si>
  <si>
    <t>ERP系统应用项目</t>
  </si>
  <si>
    <t>中山市亿科塑胶五金制品有限公司</t>
  </si>
  <si>
    <t>中山市威玛金属制品有限公司</t>
  </si>
  <si>
    <t>中山市威玛金属制品有限公司数字化转型提升服务项目</t>
  </si>
  <si>
    <t>中山欧贝特卫浴有限公司</t>
  </si>
  <si>
    <t>欧贝特数字化改造项目</t>
  </si>
  <si>
    <t>中山市琪霖电子有限公司</t>
  </si>
  <si>
    <t>琪霖电子数字化转型服务项目</t>
  </si>
  <si>
    <t>中山市迪克力照明电器有限公司</t>
  </si>
  <si>
    <t>中山市迪克力照明电器有限公司数字化改造升级项目</t>
  </si>
  <si>
    <t>广东贝尔金智能科技有限公司</t>
  </si>
  <si>
    <t>广东贝尔金智能科技有限公司MES/ERP系统项目</t>
  </si>
  <si>
    <t>火炬开发区</t>
  </si>
  <si>
    <t>广东锐研智能科技有限公司</t>
  </si>
  <si>
    <t>广东锐研智能科技有限公司数字化改造项目</t>
  </si>
  <si>
    <t>中山国安火炬科技发展有限公司</t>
  </si>
  <si>
    <t>中山国安火炬科技发展有限公司ERP系统及标签数字化改造项目</t>
  </si>
  <si>
    <t>中山德尚伟业生物科技有限公司</t>
  </si>
  <si>
    <t>德尚伟业数字化改造项目</t>
  </si>
  <si>
    <t>中山市浩轩照明科技有限公司</t>
  </si>
  <si>
    <t>浩轩照明数字化转型升级</t>
  </si>
  <si>
    <t>中山市旭晟照明科技有限公司</t>
  </si>
  <si>
    <t>中山市旭晟照明科技有限公司数字化项目</t>
  </si>
  <si>
    <t>中山市炬垚印刷有限公司</t>
  </si>
  <si>
    <t>中山市炬垚印刷有限公司数字化改造项目</t>
  </si>
  <si>
    <t>广东领先展示股份有限公司</t>
  </si>
  <si>
    <t>广东领先展示股份有限公司财务流程数字化升级改造项目</t>
  </si>
  <si>
    <t>南区街道</t>
  </si>
  <si>
    <t>广东新创电源科技有限公司</t>
  </si>
  <si>
    <t>广东新创电源科技有限公司数字化改造二期项目</t>
  </si>
  <si>
    <t>古镇镇</t>
  </si>
  <si>
    <t>广东鸿祺新材料有限公司</t>
  </si>
  <si>
    <t>广东鸿祺新材料有限公司数字化改造项目</t>
  </si>
  <si>
    <t>中山市合诚新材料科技有限公司</t>
  </si>
  <si>
    <t>合诚新材料数字化改造项目</t>
  </si>
  <si>
    <t>中山市锐美塑料科技有限公司</t>
  </si>
  <si>
    <t>中山市双色世纪照明有限公司</t>
  </si>
  <si>
    <t>中山市双色世纪数字化改造升级项目</t>
  </si>
  <si>
    <t>中山市金石金属制品实业有限公司</t>
  </si>
  <si>
    <t>金石金属数字化转型项目</t>
  </si>
  <si>
    <t>中山市中维特电子科技有限公司</t>
  </si>
  <si>
    <t>中山市中维特电子科技有限公司数字化转型项目</t>
  </si>
  <si>
    <t>广东西尼科技有限公司</t>
  </si>
  <si>
    <t>广东西尼科技数字化改造项目</t>
  </si>
  <si>
    <t>坦洲镇</t>
  </si>
  <si>
    <t>广东富图宝影像工业有限公司</t>
  </si>
  <si>
    <t>富图宝数字化改造项目</t>
  </si>
  <si>
    <t>富兰克科技（广东）有限公司</t>
  </si>
  <si>
    <t>富兰克数字化改造项目</t>
  </si>
  <si>
    <t>中山市竣辉高分子材料有限公司</t>
  </si>
  <si>
    <t>中山市竣辉高分子材料有限公司数字化改造项目</t>
  </si>
  <si>
    <t>广东家连美铜业有限公司</t>
  </si>
  <si>
    <t>广东家连美铜业有限公司数字化转型项目</t>
  </si>
  <si>
    <t>钜文智能电器（中山）有限公司</t>
  </si>
  <si>
    <t>进销存及仓储管理系统提升项目</t>
  </si>
  <si>
    <t>中山市松泽照明科技有限公司</t>
  </si>
  <si>
    <t>中山市松泽照明科技有限公司数字化改造项目</t>
  </si>
  <si>
    <t>中山耀威粉末元件有限公司</t>
  </si>
  <si>
    <t>中山耀威粉末元件有限公司数字化升级改造项目</t>
  </si>
  <si>
    <t>广东奥科达工业自动化有限公司</t>
  </si>
  <si>
    <t>广东奥科达工业自动化精益生产平台</t>
  </si>
  <si>
    <t>中山市宇晠金属制品有限公司</t>
  </si>
  <si>
    <t>宇晠金属数字化改造项目</t>
  </si>
  <si>
    <t>广东联华懿盛科技有限公司</t>
  </si>
  <si>
    <t>联华懿盛数字化改造项目</t>
  </si>
  <si>
    <t>翠亨新区</t>
  </si>
  <si>
    <t>中山市威御电器有限公司</t>
  </si>
  <si>
    <t>中山市威御电器有限公司 数字化转型服务项目</t>
  </si>
  <si>
    <t>景嘉源（广东）暖通设备有限公司</t>
  </si>
  <si>
    <t>景嘉源暖通设备有限公司数字化改造项目</t>
  </si>
  <si>
    <t>中山市启胜之佳照明电器有限公司</t>
  </si>
  <si>
    <t>启胜之佳照明数字化转型升级</t>
  </si>
  <si>
    <t>中山庆琏金属制品有限公司</t>
  </si>
  <si>
    <t>中山庆琏金属制品有限公司数字化升级改造项目</t>
  </si>
  <si>
    <t>中山市三讯电子有限公司</t>
  </si>
  <si>
    <t>生产制造管理数字化升级改造</t>
  </si>
  <si>
    <t>中山市优立塑料有限公司</t>
  </si>
  <si>
    <t>数控加工车间升级为数字化高端智能系统技术改造项目</t>
  </si>
  <si>
    <t>广东爱奇光电科技有限公司</t>
  </si>
  <si>
    <t>爱奇光电数字化转型服务项目</t>
  </si>
  <si>
    <t>中山市立科硅胶制品有限公司</t>
  </si>
  <si>
    <t>立科硅胶数字化管理升级项目</t>
  </si>
  <si>
    <t>中山市倩林科技有限公司</t>
  </si>
  <si>
    <t>倩林科技数字化改造项目</t>
  </si>
  <si>
    <t>中山铭为散热科技有限公司</t>
  </si>
  <si>
    <t>中山市中小企业数字化转型城市试点数字化改造项目</t>
  </si>
  <si>
    <t>中山市世豹新能源有限公司</t>
  </si>
  <si>
    <t>世豹新能源数字化改造项目</t>
  </si>
  <si>
    <t>易东半导体（中山）有限公司</t>
  </si>
  <si>
    <t>易东半导体数字化改造项目</t>
  </si>
  <si>
    <t>中山德利塑胶挤压有限公司</t>
  </si>
  <si>
    <t>德利塑胶数字化改造项目</t>
  </si>
  <si>
    <t>中山市佰迪克五金制品有限公司</t>
  </si>
  <si>
    <t>佰迪克数字化改造</t>
  </si>
  <si>
    <t>港口镇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</si>
</sst>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  <numFmt numFmtId="177" formatCode="0.00_ "/>
  </numFmts>
  <fonts count="28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color theme="1"/>
      <name val="方正小标宋简体"/>
      <charset val="134"/>
    </font>
    <font>
      <b/>
      <sz val="10"/>
      <color theme="1"/>
      <name val="宋体"/>
      <charset val="134"/>
      <scheme val="minor"/>
    </font>
    <font>
      <sz val="12"/>
      <color rgb="FF000000"/>
      <name val="宋体"/>
      <charset val="134"/>
    </font>
    <font>
      <sz val="10"/>
      <name val="宋体"/>
      <charset val="134"/>
    </font>
    <font>
      <sz val="10.5"/>
      <color rgb="FF606266"/>
      <name val="Microsoft YaHei"/>
      <charset val="134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176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&#22478;&#24066;&#35797;&#28857;/5.&#39044;&#19979;&#36798;&#39033;&#30446;/8.26&#24180;/3.&#19987;&#23478;&#35780;&#23457;/5.&#19987;&#23478;&#23457;&#26680;&#26126;&#32454;&#65288;&#31532;&#22235;&#25209;&#39044;&#22870;&#34917;&#652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ser/&#25991;&#26723;/xwechat_files/wxid_konta612fotd21_0056/msg/file/2026-07/&#39044;&#22870;&#34917;&#23457;&#26680;&#21488;&#36134;(5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导出备案"/>
      <sheetName val="导出签约"/>
      <sheetName val="预奖补"/>
      <sheetName val="完工申报"/>
    </sheetNames>
    <sheetDataSet>
      <sheetData sheetId="0">
        <row r="1">
          <cell r="C1" t="str">
            <v>基本信息</v>
          </cell>
        </row>
        <row r="1">
          <cell r="G1" t="str">
            <v>附件审核</v>
          </cell>
        </row>
        <row r="1">
          <cell r="J1" t="str">
            <v>合同符合性审核</v>
          </cell>
        </row>
        <row r="1">
          <cell r="R1" t="str">
            <v>财务审核</v>
          </cell>
        </row>
        <row r="2">
          <cell r="B2" t="str">
            <v>企业名称</v>
          </cell>
          <cell r="C2" t="str">
            <v>项目名称</v>
          </cell>
          <cell r="D2" t="str">
            <v>所属镇街</v>
          </cell>
          <cell r="E2" t="str">
            <v>备案号</v>
          </cell>
          <cell r="F2" t="str">
            <v>目标等级</v>
          </cell>
          <cell r="G2" t="str">
            <v>入库申报表</v>
          </cell>
          <cell r="H2" t="str">
            <v>项目责任
承诺书</v>
          </cell>
          <cell r="I2" t="str">
            <v>信用中国、信用广东</v>
          </cell>
          <cell r="J2" t="str">
            <v>是否明确各方责任</v>
          </cell>
          <cell r="K2" t="str">
            <v>是否包括改造内容/方案措施</v>
          </cell>
          <cell r="L2" t="str">
            <v>签章信息是否完整</v>
          </cell>
          <cell r="M2" t="str">
            <v>是否有报价单</v>
          </cell>
          <cell r="N2" t="str">
            <v>是否申报完工</v>
          </cell>
          <cell r="O2" t="str">
            <v>牵引单位</v>
          </cell>
          <cell r="P2" t="str">
            <v>集成商及生态单位</v>
          </cell>
          <cell r="Q2" t="str">
            <v>合同签约时间</v>
          </cell>
          <cell r="R2" t="str">
            <v>合同金额
（万元，含税）</v>
          </cell>
          <cell r="S2" t="str">
            <v>税率</v>
          </cell>
          <cell r="T2" t="str">
            <v>产品名称</v>
          </cell>
          <cell r="U2" t="str">
            <v>产品编码</v>
          </cell>
          <cell r="V2" t="str">
            <v>产品数量</v>
          </cell>
          <cell r="W2" t="str">
            <v>产品签约价格</v>
          </cell>
          <cell r="X2" t="str">
            <v>产品入库价格</v>
          </cell>
          <cell r="Y2" t="str">
            <v>产品核定价格</v>
          </cell>
          <cell r="Z2" t="str">
            <v>是否订阅</v>
          </cell>
          <cell r="AA2" t="str">
            <v>订阅开始时间</v>
          </cell>
          <cell r="AB2" t="str">
            <v>订阅结束时间</v>
          </cell>
          <cell r="AC2" t="str">
            <v>超出试点天数</v>
          </cell>
          <cell r="AD2" t="str">
            <v>超期核减后奖补金额
（万元，含税）</v>
          </cell>
          <cell r="AE2" t="str">
            <v>奖补金额
（万元，含税）</v>
          </cell>
          <cell r="AF2" t="str">
            <v>奖补金额
（万元，不含税）</v>
          </cell>
          <cell r="AG2" t="str">
            <v>奖补金额20%</v>
          </cell>
          <cell r="AH2" t="str">
            <v>预奖补金额
（万元）</v>
          </cell>
        </row>
        <row r="3">
          <cell r="B3" t="str">
            <v>中山市鑫富运动用品科技有限公司</v>
          </cell>
          <cell r="C3" t="str">
            <v>中山市鑫富运动用品科技有限公司ERP系统项目</v>
          </cell>
          <cell r="D3" t="str">
            <v>三角镇</v>
          </cell>
          <cell r="E3" t="str">
            <v>2604189900888</v>
          </cell>
          <cell r="F3" t="str">
            <v>二级</v>
          </cell>
          <cell r="G3" t="str">
            <v>√</v>
          </cell>
          <cell r="H3" t="str">
            <v>√</v>
          </cell>
          <cell r="I3" t="str">
            <v>√</v>
          </cell>
          <cell r="J3" t="str">
            <v>√</v>
          </cell>
          <cell r="K3" t="str">
            <v>√</v>
          </cell>
          <cell r="L3" t="str">
            <v>√</v>
          </cell>
          <cell r="M3" t="str">
            <v>√</v>
          </cell>
          <cell r="N3" t="str">
            <v>×</v>
          </cell>
          <cell r="O3" t="str">
            <v>无</v>
          </cell>
          <cell r="P3" t="str">
            <v>中国联合网络通信有限公司中山市分公司</v>
          </cell>
          <cell r="Q3">
            <v>46054</v>
          </cell>
          <cell r="R3">
            <v>65.28</v>
          </cell>
          <cell r="S3">
            <v>0.06</v>
          </cell>
          <cell r="T3" t="str">
            <v>金蝶云星空企业版（私有云）</v>
          </cell>
          <cell r="U3" t="str">
            <v>41312209602</v>
          </cell>
          <cell r="V3">
            <v>1</v>
          </cell>
          <cell r="W3">
            <v>65.28</v>
          </cell>
          <cell r="X3" t="str">
            <v>1.5万-137.2万(最低价：人人资产，15000元/年)</v>
          </cell>
          <cell r="Y3">
            <v>65.28</v>
          </cell>
        </row>
        <row r="3">
          <cell r="AE3">
            <v>65.28</v>
          </cell>
          <cell r="AF3">
            <v>61.5849056603774</v>
          </cell>
          <cell r="AG3">
            <v>12.3169811320755</v>
          </cell>
          <cell r="AH3">
            <v>12</v>
          </cell>
        </row>
        <row r="4">
          <cell r="B4" t="str">
            <v>广东百科清洁用品制造有限公司</v>
          </cell>
          <cell r="C4" t="str">
            <v>百科数字化转型项目</v>
          </cell>
          <cell r="D4" t="str">
            <v>三角镇</v>
          </cell>
          <cell r="E4" t="str">
            <v>2507181110510</v>
          </cell>
          <cell r="F4" t="str">
            <v>二级</v>
          </cell>
          <cell r="G4" t="str">
            <v>√</v>
          </cell>
          <cell r="H4" t="str">
            <v>√</v>
          </cell>
          <cell r="I4" t="str">
            <v>√</v>
          </cell>
          <cell r="J4" t="str">
            <v>√</v>
          </cell>
          <cell r="K4" t="str">
            <v>√</v>
          </cell>
          <cell r="L4" t="str">
            <v>√</v>
          </cell>
          <cell r="M4" t="str">
            <v>√</v>
          </cell>
          <cell r="N4" t="str">
            <v>×</v>
          </cell>
          <cell r="O4" t="str">
            <v>无</v>
          </cell>
          <cell r="P4" t="str">
            <v>中国联合网络通信有限公司中山市分公司</v>
          </cell>
          <cell r="Q4">
            <v>46114</v>
          </cell>
          <cell r="R4">
            <v>36.5</v>
          </cell>
          <cell r="S4">
            <v>0.13</v>
          </cell>
          <cell r="T4" t="str">
            <v>金蝶云星空企业版（私有云）</v>
          </cell>
          <cell r="U4" t="str">
            <v>41312209602</v>
          </cell>
          <cell r="V4">
            <v>1</v>
          </cell>
          <cell r="W4">
            <v>32</v>
          </cell>
          <cell r="X4" t="str">
            <v>1.5万-137.2万(最低价：人人资产，15000元/年)</v>
          </cell>
          <cell r="Y4">
            <v>32</v>
          </cell>
        </row>
        <row r="4">
          <cell r="AE4">
            <v>32</v>
          </cell>
          <cell r="AF4">
            <v>28.3185840707965</v>
          </cell>
          <cell r="AG4">
            <v>5.66371681415929</v>
          </cell>
          <cell r="AH4">
            <v>5.66</v>
          </cell>
        </row>
        <row r="5">
          <cell r="B5" t="str">
            <v>中山市美蓝盛电子有限公司</v>
          </cell>
          <cell r="C5" t="str">
            <v>中山市美蓝盛电子有限公司数字化工厂改造项目</v>
          </cell>
          <cell r="D5" t="str">
            <v>小榄镇</v>
          </cell>
          <cell r="E5" t="str">
            <v>2604162010876</v>
          </cell>
          <cell r="F5" t="str">
            <v>三级</v>
          </cell>
          <cell r="G5" t="str">
            <v>√</v>
          </cell>
          <cell r="H5" t="str">
            <v>√</v>
          </cell>
          <cell r="I5" t="str">
            <v>√</v>
          </cell>
          <cell r="J5" t="str">
            <v>√</v>
          </cell>
          <cell r="K5" t="str">
            <v>√</v>
          </cell>
          <cell r="L5" t="str">
            <v>√</v>
          </cell>
          <cell r="M5" t="str">
            <v>√</v>
          </cell>
          <cell r="N5" t="str">
            <v>×</v>
          </cell>
          <cell r="O5" t="str">
            <v>领创</v>
          </cell>
          <cell r="P5" t="str">
            <v>中国联合网络通信有限公司中山市分公司</v>
          </cell>
          <cell r="Q5">
            <v>46108</v>
          </cell>
          <cell r="R5">
            <v>98</v>
          </cell>
          <cell r="S5">
            <v>0.06</v>
          </cell>
          <cell r="T5" t="str">
            <v>盛蝶WMS智能仓储管理系统V1.0</v>
          </cell>
          <cell r="U5" t="str">
            <v>320000032101</v>
          </cell>
          <cell r="V5">
            <v>1</v>
          </cell>
          <cell r="W5">
            <v>40</v>
          </cell>
          <cell r="X5" t="str">
            <v>50/套</v>
          </cell>
          <cell r="Y5">
            <v>40</v>
          </cell>
        </row>
        <row r="5">
          <cell r="AE5">
            <v>191.53</v>
          </cell>
          <cell r="AF5">
            <v>180.688679245283</v>
          </cell>
          <cell r="AG5">
            <v>36.1377358490566</v>
          </cell>
          <cell r="AH5">
            <v>36.13</v>
          </cell>
        </row>
        <row r="6">
          <cell r="S6">
            <v>0.06</v>
          </cell>
          <cell r="T6" t="str">
            <v>盛蝶QMS质量管理系统V1.0</v>
          </cell>
          <cell r="U6" t="str">
            <v>232300032101</v>
          </cell>
          <cell r="V6">
            <v>1</v>
          </cell>
          <cell r="W6">
            <v>33</v>
          </cell>
          <cell r="X6" t="str">
            <v>50/套</v>
          </cell>
          <cell r="Y6">
            <v>33</v>
          </cell>
        </row>
        <row r="7">
          <cell r="S7">
            <v>0.06</v>
          </cell>
          <cell r="T7" t="str">
            <v>盛蝶SCADA设备管理系统</v>
          </cell>
          <cell r="U7" t="str">
            <v>240000032101</v>
          </cell>
          <cell r="V7">
            <v>1</v>
          </cell>
          <cell r="W7">
            <v>25</v>
          </cell>
          <cell r="X7" t="str">
            <v>30/套</v>
          </cell>
          <cell r="Y7">
            <v>25</v>
          </cell>
        </row>
        <row r="8">
          <cell r="J8" t="str">
            <v>√</v>
          </cell>
          <cell r="K8" t="str">
            <v>√</v>
          </cell>
          <cell r="L8" t="str">
            <v>√</v>
          </cell>
          <cell r="M8" t="str">
            <v>√</v>
          </cell>
        </row>
        <row r="8">
          <cell r="P8" t="str">
            <v>中国联合网络通信有限公司中山市分公司</v>
          </cell>
          <cell r="Q8">
            <v>46108</v>
          </cell>
          <cell r="R8">
            <v>93.53</v>
          </cell>
          <cell r="S8">
            <v>0.06</v>
          </cell>
          <cell r="T8" t="str">
            <v>金蝶云星空标准版（私有云订阅）</v>
          </cell>
          <cell r="U8" t="str">
            <v>41312209604</v>
          </cell>
          <cell r="V8">
            <v>1</v>
          </cell>
          <cell r="W8">
            <v>2.53</v>
          </cell>
          <cell r="X8" t="str">
            <v>0.05-8.43(最低价：发票管理，500元/年)</v>
          </cell>
          <cell r="Y8">
            <v>2.53</v>
          </cell>
          <cell r="Z8" t="str">
            <v>√</v>
          </cell>
          <cell r="AA8">
            <v>46108</v>
          </cell>
          <cell r="AB8">
            <v>46472</v>
          </cell>
        </row>
        <row r="9">
          <cell r="S9">
            <v>0.06</v>
          </cell>
          <cell r="T9" t="str">
            <v>盛蝶生产执行智能辅助管理系统</v>
          </cell>
          <cell r="U9" t="str">
            <v>222100032101</v>
          </cell>
          <cell r="V9">
            <v>1</v>
          </cell>
          <cell r="W9">
            <v>91</v>
          </cell>
          <cell r="X9" t="str">
            <v>100/套</v>
          </cell>
          <cell r="Y9">
            <v>91</v>
          </cell>
        </row>
        <row r="10">
          <cell r="B10" t="str">
            <v>中山市天磊电子有限公司</v>
          </cell>
          <cell r="C10" t="str">
            <v>中山市天磊电子有限公司数字化转型项目</v>
          </cell>
          <cell r="D10" t="str">
            <v>小榄镇</v>
          </cell>
          <cell r="E10" t="str">
            <v>2606162110959</v>
          </cell>
          <cell r="F10" t="str">
            <v>二级</v>
          </cell>
          <cell r="G10" t="str">
            <v>√</v>
          </cell>
          <cell r="H10" t="str">
            <v>√</v>
          </cell>
          <cell r="I10" t="str">
            <v>√</v>
          </cell>
          <cell r="J10" t="str">
            <v>√</v>
          </cell>
          <cell r="K10" t="str">
            <v>√</v>
          </cell>
          <cell r="L10" t="str">
            <v>√</v>
          </cell>
          <cell r="M10" t="str">
            <v>√</v>
          </cell>
          <cell r="N10" t="str">
            <v>×</v>
          </cell>
          <cell r="O10" t="str">
            <v>无</v>
          </cell>
          <cell r="P10" t="str">
            <v>中国联合网络通信有限公司中山市分公司</v>
          </cell>
          <cell r="Q10">
            <v>46181</v>
          </cell>
          <cell r="R10">
            <v>58</v>
          </cell>
          <cell r="S10">
            <v>0.06</v>
          </cell>
          <cell r="T10" t="str">
            <v>联和Cloud系统[简称:联和Cloud]V1.0</v>
          </cell>
          <cell r="U10" t="str">
            <v>410000036501</v>
          </cell>
          <cell r="V10">
            <v>1</v>
          </cell>
          <cell r="W10">
            <v>20</v>
          </cell>
          <cell r="X10" t="str">
            <v>19.14-37.8/套</v>
          </cell>
          <cell r="Y10">
            <v>20</v>
          </cell>
        </row>
        <row r="10">
          <cell r="AE10">
            <v>58</v>
          </cell>
          <cell r="AF10">
            <v>54.7169811320755</v>
          </cell>
          <cell r="AG10">
            <v>10.9433962264151</v>
          </cell>
          <cell r="AH10">
            <v>10.94</v>
          </cell>
        </row>
        <row r="11">
          <cell r="S11">
            <v>0.06</v>
          </cell>
          <cell r="T11" t="str">
            <v>广东联和MES软件V6.0</v>
          </cell>
          <cell r="U11" t="str">
            <v>220000036501</v>
          </cell>
          <cell r="V11">
            <v>1</v>
          </cell>
          <cell r="W11">
            <v>38</v>
          </cell>
          <cell r="X11" t="str">
            <v>17.88-48.6/套</v>
          </cell>
          <cell r="Y11">
            <v>38</v>
          </cell>
        </row>
        <row r="12">
          <cell r="B12" t="str">
            <v>中山市中宏电器有限公司</v>
          </cell>
          <cell r="C12" t="str">
            <v>中山市中宏电器有限公司数字化改造</v>
          </cell>
          <cell r="D12" t="str">
            <v>横栏镇</v>
          </cell>
          <cell r="E12" t="str">
            <v>2503142010330</v>
          </cell>
          <cell r="F12" t="str">
            <v>二级</v>
          </cell>
          <cell r="G12" t="str">
            <v>√</v>
          </cell>
          <cell r="H12" t="str">
            <v>√</v>
          </cell>
          <cell r="I12" t="str">
            <v>√</v>
          </cell>
          <cell r="J12" t="str">
            <v>√</v>
          </cell>
          <cell r="K12" t="str">
            <v>√</v>
          </cell>
          <cell r="L12" t="str">
            <v>√</v>
          </cell>
          <cell r="M12" t="str">
            <v>√</v>
          </cell>
          <cell r="N12" t="str">
            <v>×</v>
          </cell>
          <cell r="O12" t="str">
            <v>知业</v>
          </cell>
          <cell r="P12" t="str">
            <v>中山市雁鸣智造科技有限公司</v>
          </cell>
          <cell r="Q12">
            <v>46056</v>
          </cell>
          <cell r="R12">
            <v>22.8</v>
          </cell>
          <cell r="S12">
            <v>0.01</v>
          </cell>
          <cell r="T12" t="str">
            <v>雁鸣云Mywork数字化管理平台V8.0-研发设计IDP/PDM</v>
          </cell>
          <cell r="U12" t="str">
            <v>111313101403</v>
          </cell>
          <cell r="V12" t="str">
            <v>1</v>
          </cell>
          <cell r="W12">
            <v>2</v>
          </cell>
          <cell r="X12" t="str">
            <v>0.68-29.98/年</v>
          </cell>
          <cell r="Y12">
            <v>22.8</v>
          </cell>
          <cell r="Z12" t="str">
            <v>√</v>
          </cell>
          <cell r="AA12">
            <v>46056</v>
          </cell>
          <cell r="AB12">
            <v>46420</v>
          </cell>
          <cell r="AC12">
            <v>33</v>
          </cell>
          <cell r="AD12">
            <v>20.7386301369863</v>
          </cell>
          <cell r="AE12">
            <v>20.7386301369863</v>
          </cell>
          <cell r="AF12">
            <v>20.533297165333</v>
          </cell>
          <cell r="AG12">
            <v>4.10665943306659</v>
          </cell>
          <cell r="AH12">
            <v>4.1</v>
          </cell>
        </row>
        <row r="13">
          <cell r="S13">
            <v>0.01</v>
          </cell>
          <cell r="T13" t="str">
            <v>雁鸣云Mywork数字化管理平台V8.0-订单管理OMS</v>
          </cell>
        </row>
        <row r="13">
          <cell r="V13" t="str">
            <v>1</v>
          </cell>
          <cell r="W13">
            <v>0.58</v>
          </cell>
        </row>
        <row r="14">
          <cell r="S14">
            <v>0.01</v>
          </cell>
          <cell r="T14" t="str">
            <v>雁鸣云Mywork数字化管理平台V8.0-智慧生产PMC</v>
          </cell>
        </row>
        <row r="14">
          <cell r="V14" t="str">
            <v>1</v>
          </cell>
          <cell r="W14">
            <v>3.88</v>
          </cell>
        </row>
        <row r="15">
          <cell r="S15">
            <v>0.01</v>
          </cell>
          <cell r="T15" t="str">
            <v>雁鸣云Mywork数字化管理平台V8.0-智慧供应链SCM</v>
          </cell>
        </row>
        <row r="15">
          <cell r="V15" t="str">
            <v>1</v>
          </cell>
          <cell r="W15">
            <v>1.68</v>
          </cell>
        </row>
        <row r="16">
          <cell r="S16">
            <v>0.01</v>
          </cell>
          <cell r="T16" t="str">
            <v>雁鸣云Mywork数字化管理平台V8.0-雁鸣云精益生产MES</v>
          </cell>
        </row>
        <row r="16">
          <cell r="V16" t="str">
            <v>1</v>
          </cell>
          <cell r="W16">
            <v>4</v>
          </cell>
        </row>
        <row r="17">
          <cell r="S17">
            <v>0.01</v>
          </cell>
          <cell r="T17" t="str">
            <v>雁鸣云Mywork数字化管理平台V8.0-雁鸣云品控管理ESOP</v>
          </cell>
        </row>
        <row r="17">
          <cell r="V17" t="str">
            <v>1</v>
          </cell>
          <cell r="W17">
            <v>1.2</v>
          </cell>
        </row>
        <row r="18">
          <cell r="S18">
            <v>0.01</v>
          </cell>
          <cell r="T18" t="str">
            <v>雁鸣云Mywork数字化管理平台V8.0-雁鸣云智慧云仓WMS</v>
          </cell>
        </row>
        <row r="18">
          <cell r="V18" t="str">
            <v>1</v>
          </cell>
          <cell r="W18">
            <v>3.8</v>
          </cell>
        </row>
        <row r="19">
          <cell r="S19">
            <v>0.01</v>
          </cell>
          <cell r="T19" t="str">
            <v>雁鸣云Mywork数字化管理平台V8.0-智慧财务GC</v>
          </cell>
        </row>
        <row r="19">
          <cell r="V19" t="str">
            <v>1</v>
          </cell>
          <cell r="W19">
            <v>1.26</v>
          </cell>
        </row>
        <row r="20">
          <cell r="S20">
            <v>0.01</v>
          </cell>
          <cell r="T20" t="str">
            <v>雁鸣云 Mywork数字化管理平台V8.0-人事管理HR</v>
          </cell>
        </row>
        <row r="20">
          <cell r="V20" t="str">
            <v>1</v>
          </cell>
          <cell r="W20">
            <v>1.2</v>
          </cell>
        </row>
        <row r="21">
          <cell r="S21">
            <v>0.01</v>
          </cell>
          <cell r="T21" t="str">
            <v>雁鸣云Mywork数字化管理平台V8.0-大数据分析BI</v>
          </cell>
        </row>
        <row r="21">
          <cell r="V21" t="str">
            <v>1</v>
          </cell>
          <cell r="W21">
            <v>3.2</v>
          </cell>
        </row>
        <row r="22">
          <cell r="B22" t="str">
            <v>中山市捷荷环保器材有限公司</v>
          </cell>
          <cell r="C22" t="str">
            <v>注塑车间MES系统数字化转型服务项目</v>
          </cell>
          <cell r="D22" t="str">
            <v>南头镇</v>
          </cell>
          <cell r="E22" t="str">
            <v>2607171111011</v>
          </cell>
          <cell r="F22" t="str">
            <v>二级</v>
          </cell>
          <cell r="G22" t="str">
            <v>√</v>
          </cell>
          <cell r="H22" t="str">
            <v>√</v>
          </cell>
          <cell r="I22" t="str">
            <v>√</v>
          </cell>
          <cell r="J22" t="str">
            <v>√</v>
          </cell>
          <cell r="K22" t="str">
            <v>√</v>
          </cell>
          <cell r="L22" t="str">
            <v>√</v>
          </cell>
          <cell r="M22" t="str">
            <v>√</v>
          </cell>
          <cell r="N22" t="str">
            <v>×</v>
          </cell>
          <cell r="O22" t="str">
            <v>领创</v>
          </cell>
          <cell r="P22" t="str">
            <v>广东智塑互联科技有限公司</v>
          </cell>
          <cell r="Q22">
            <v>46195</v>
          </cell>
          <cell r="R22">
            <v>49.5</v>
          </cell>
          <cell r="S22">
            <v>0.13</v>
          </cell>
          <cell r="T22" t="str">
            <v>智塑智塑云MES管理软件V1.0(卓越版)</v>
          </cell>
          <cell r="U22" t="str">
            <v>222123102402</v>
          </cell>
          <cell r="V22" t="str">
            <v>1</v>
          </cell>
          <cell r="W22">
            <v>47.5</v>
          </cell>
          <cell r="X22" t="str">
            <v>45.9-81.27/套</v>
          </cell>
          <cell r="Y22">
            <v>47.5</v>
          </cell>
        </row>
        <row r="22">
          <cell r="AE22">
            <v>47.5</v>
          </cell>
          <cell r="AF22">
            <v>42.0353982300885</v>
          </cell>
          <cell r="AG22">
            <v>8.4070796460177</v>
          </cell>
          <cell r="AH22">
            <v>8.4</v>
          </cell>
        </row>
        <row r="23">
          <cell r="B23" t="str">
            <v>广东好工匠金属制造有限公司</v>
          </cell>
          <cell r="C23" t="str">
            <v>广东好工匠数字化转型项目</v>
          </cell>
          <cell r="D23" t="str">
            <v>三角镇</v>
          </cell>
          <cell r="E23" t="str">
            <v>2603181110851</v>
          </cell>
          <cell r="F23" t="str">
            <v>二级</v>
          </cell>
          <cell r="G23" t="str">
            <v>√</v>
          </cell>
          <cell r="H23" t="str">
            <v>√</v>
          </cell>
          <cell r="I23" t="str">
            <v>√</v>
          </cell>
          <cell r="J23" t="str">
            <v>√</v>
          </cell>
          <cell r="K23" t="str">
            <v>√</v>
          </cell>
          <cell r="L23" t="str">
            <v>√</v>
          </cell>
          <cell r="M23" t="str">
            <v>√</v>
          </cell>
          <cell r="N23" t="str">
            <v>×</v>
          </cell>
          <cell r="O23" t="str">
            <v>领创</v>
          </cell>
          <cell r="P23" t="str">
            <v>广东明道信息技术有限公司</v>
          </cell>
          <cell r="Q23">
            <v>46083</v>
          </cell>
          <cell r="R23">
            <v>16.2</v>
          </cell>
          <cell r="S23">
            <v>0.06</v>
          </cell>
          <cell r="T23" t="str">
            <v>明道易车间-精益版</v>
          </cell>
          <cell r="U23" t="str">
            <v>22000003011</v>
          </cell>
          <cell r="V23" t="str">
            <v>1</v>
          </cell>
          <cell r="W23">
            <v>8</v>
          </cell>
          <cell r="X23" t="str">
            <v>8.4/套</v>
          </cell>
          <cell r="Y23">
            <v>8</v>
          </cell>
        </row>
        <row r="23">
          <cell r="AE23">
            <v>25.7</v>
          </cell>
          <cell r="AF23">
            <v>24.2452830188679</v>
          </cell>
          <cell r="AG23">
            <v>4.84905660377358</v>
          </cell>
          <cell r="AH23">
            <v>4.84</v>
          </cell>
        </row>
        <row r="24">
          <cell r="T24" t="str">
            <v>云设备</v>
          </cell>
          <cell r="U24" t="str">
            <v>22000003004</v>
          </cell>
          <cell r="V24" t="str">
            <v>1</v>
          </cell>
          <cell r="W24">
            <v>1</v>
          </cell>
          <cell r="X24" t="str">
            <v>1/年</v>
          </cell>
          <cell r="Y24">
            <v>1</v>
          </cell>
        </row>
        <row r="25">
          <cell r="T25" t="str">
            <v>云模具</v>
          </cell>
          <cell r="U25" t="str">
            <v>22000003008</v>
          </cell>
          <cell r="V25" t="str">
            <v>1</v>
          </cell>
          <cell r="W25">
            <v>1</v>
          </cell>
          <cell r="X25" t="str">
            <v>0.2/年</v>
          </cell>
          <cell r="Y25">
            <v>0.2</v>
          </cell>
        </row>
        <row r="26">
          <cell r="T26" t="str">
            <v>易看板</v>
          </cell>
          <cell r="U26" t="str">
            <v>22000003007</v>
          </cell>
          <cell r="V26" t="str">
            <v>5</v>
          </cell>
          <cell r="W26">
            <v>1</v>
          </cell>
          <cell r="X26" t="str">
            <v>0.6/年</v>
          </cell>
          <cell r="Y26">
            <v>1</v>
          </cell>
        </row>
        <row r="27">
          <cell r="T27" t="str">
            <v>软件用户许可</v>
          </cell>
          <cell r="U27" t="str">
            <v>22000003009</v>
          </cell>
          <cell r="V27" t="str">
            <v>50</v>
          </cell>
          <cell r="W27">
            <v>5</v>
          </cell>
          <cell r="X27" t="str">
            <v>0.1/年</v>
          </cell>
          <cell r="Y27">
            <v>5</v>
          </cell>
        </row>
        <row r="28">
          <cell r="J28" t="str">
            <v>√</v>
          </cell>
          <cell r="K28" t="str">
            <v>√</v>
          </cell>
          <cell r="L28" t="str">
            <v>√</v>
          </cell>
          <cell r="M28" t="str">
            <v>√</v>
          </cell>
        </row>
        <row r="28">
          <cell r="P28" t="str">
            <v>中山中友网络科技有限公司</v>
          </cell>
        </row>
        <row r="28">
          <cell r="R28">
            <v>11.1</v>
          </cell>
          <cell r="S28">
            <v>0.06</v>
          </cell>
          <cell r="T28" t="str">
            <v>畅捷通ERP-T+Cloud专属云</v>
          </cell>
          <cell r="U28" t="str">
            <v>31322217801</v>
          </cell>
          <cell r="V28" t="str">
            <v>12</v>
          </cell>
          <cell r="W28">
            <v>10.5</v>
          </cell>
          <cell r="X28" t="str">
            <v>1-28/套</v>
          </cell>
          <cell r="Y28">
            <v>10.5</v>
          </cell>
        </row>
        <row r="29">
          <cell r="B29" t="str">
            <v>中山市海德尔实业有限公司</v>
          </cell>
          <cell r="C29" t="str">
            <v>中山市海德尔实业有限公司ERP数字化改造项目</v>
          </cell>
          <cell r="D29" t="str">
            <v>阜沙镇</v>
          </cell>
          <cell r="E29" t="str">
            <v>2603111010822</v>
          </cell>
          <cell r="F29" t="str">
            <v>二级</v>
          </cell>
          <cell r="G29" t="str">
            <v>√</v>
          </cell>
          <cell r="H29" t="str">
            <v>√</v>
          </cell>
          <cell r="I29" t="str">
            <v>√</v>
          </cell>
          <cell r="J29" t="str">
            <v>√</v>
          </cell>
          <cell r="K29" t="str">
            <v>√</v>
          </cell>
          <cell r="L29" t="str">
            <v>√</v>
          </cell>
          <cell r="M29" t="str">
            <v>√</v>
          </cell>
          <cell r="N29" t="str">
            <v>×</v>
          </cell>
          <cell r="O29" t="str">
            <v>古镇灯饰</v>
          </cell>
          <cell r="P29" t="str">
            <v>中山市心思软件有限公司</v>
          </cell>
          <cell r="Q29">
            <v>46044</v>
          </cell>
          <cell r="R29">
            <v>20.1875</v>
          </cell>
          <cell r="S29">
            <v>0.01</v>
          </cell>
          <cell r="T29" t="str">
            <v>SUNLIKE ERP365企业管理系统V1.0</v>
          </cell>
          <cell r="U29" t="str">
            <v>41330006301</v>
          </cell>
          <cell r="V29" t="str">
            <v>15</v>
          </cell>
          <cell r="W29">
            <v>19.6875</v>
          </cell>
          <cell r="X29" t="str">
            <v>1.31万-1.57万/用户数</v>
          </cell>
          <cell r="Y29">
            <v>19.6875</v>
          </cell>
        </row>
        <row r="29">
          <cell r="AE29">
            <v>19.6875</v>
          </cell>
          <cell r="AF29">
            <v>19.4925742574257</v>
          </cell>
          <cell r="AG29">
            <v>3.89851485148515</v>
          </cell>
          <cell r="AH29">
            <v>3.89</v>
          </cell>
        </row>
        <row r="30">
          <cell r="B30" t="str">
            <v>中山市拓沃脚轮实业有限公司</v>
          </cell>
          <cell r="C30" t="str">
            <v>拓沃脚轮数字化改造项目</v>
          </cell>
          <cell r="D30" t="str">
            <v>小榄镇</v>
          </cell>
          <cell r="E30" t="str">
            <v>2606169910987</v>
          </cell>
          <cell r="F30" t="str">
            <v>二级</v>
          </cell>
          <cell r="G30" t="str">
            <v>√</v>
          </cell>
          <cell r="H30" t="str">
            <v>√</v>
          </cell>
          <cell r="I30" t="str">
            <v>√</v>
          </cell>
          <cell r="J30" t="str">
            <v>√</v>
          </cell>
          <cell r="K30" t="str">
            <v>√</v>
          </cell>
          <cell r="L30" t="str">
            <v>√</v>
          </cell>
          <cell r="M30" t="str">
            <v>√</v>
          </cell>
          <cell r="N30" t="str">
            <v>×</v>
          </cell>
          <cell r="O30" t="str">
            <v>古镇灯饰</v>
          </cell>
          <cell r="P30" t="str">
            <v>中山市心思软件有限公司</v>
          </cell>
          <cell r="Q30">
            <v>46168</v>
          </cell>
          <cell r="R30">
            <v>37.25</v>
          </cell>
          <cell r="S30">
            <v>0.01</v>
          </cell>
          <cell r="T30" t="str">
            <v>SUNLIKE ERP365企业管理系统V1.0</v>
          </cell>
          <cell r="U30" t="str">
            <v>41330006301</v>
          </cell>
          <cell r="V30" t="str">
            <v>28</v>
          </cell>
          <cell r="W30">
            <v>36.75</v>
          </cell>
          <cell r="X30" t="str">
            <v>1.31万-1.57万/用户数</v>
          </cell>
          <cell r="Y30">
            <v>36.75</v>
          </cell>
        </row>
        <row r="30">
          <cell r="AE30">
            <v>36.75</v>
          </cell>
          <cell r="AF30">
            <v>36.3861386138614</v>
          </cell>
          <cell r="AG30">
            <v>7.27722772277228</v>
          </cell>
          <cell r="AH30">
            <v>7.27</v>
          </cell>
        </row>
        <row r="31">
          <cell r="B31" t="str">
            <v>中山市固美特五金制品有限公司</v>
          </cell>
          <cell r="C31" t="str">
            <v>固美特五金制品数字化改造项目</v>
          </cell>
          <cell r="D31" t="str">
            <v>小榄镇</v>
          </cell>
          <cell r="E31" t="str">
            <v>2606169910955</v>
          </cell>
          <cell r="F31" t="str">
            <v>二级</v>
          </cell>
          <cell r="G31" t="str">
            <v>√</v>
          </cell>
          <cell r="H31" t="str">
            <v>√</v>
          </cell>
          <cell r="I31" t="str">
            <v>√</v>
          </cell>
          <cell r="J31" t="str">
            <v>√</v>
          </cell>
          <cell r="K31" t="str">
            <v>√</v>
          </cell>
          <cell r="L31" t="str">
            <v>√</v>
          </cell>
          <cell r="M31" t="str">
            <v>√</v>
          </cell>
          <cell r="N31" t="str">
            <v>×</v>
          </cell>
          <cell r="O31" t="str">
            <v>古镇灯饰</v>
          </cell>
          <cell r="P31" t="str">
            <v>中山市心思软件有限公司</v>
          </cell>
          <cell r="Q31">
            <v>46155</v>
          </cell>
          <cell r="R31">
            <v>31.8375</v>
          </cell>
          <cell r="S31">
            <v>0.01</v>
          </cell>
          <cell r="T31" t="str">
            <v>Sunlike ERP365企业管理系统V1.0</v>
          </cell>
          <cell r="U31" t="str">
            <v>41330006301</v>
          </cell>
          <cell r="V31" t="str">
            <v>19</v>
          </cell>
          <cell r="W31">
            <v>24.9375</v>
          </cell>
          <cell r="X31" t="str">
            <v>1.31万-1.57万/用户数</v>
          </cell>
          <cell r="Y31">
            <v>24.9375</v>
          </cell>
        </row>
        <row r="31">
          <cell r="AE31">
            <v>31.3375</v>
          </cell>
          <cell r="AF31">
            <v>31.0272277227723</v>
          </cell>
          <cell r="AG31">
            <v>6.20544554455445</v>
          </cell>
          <cell r="AH31">
            <v>6.2</v>
          </cell>
        </row>
        <row r="32">
          <cell r="S32">
            <v>0.01</v>
          </cell>
          <cell r="T32" t="str">
            <v>Sunlike PLM 产品生命周期管理系统</v>
          </cell>
          <cell r="U32" t="str">
            <v>11123306302</v>
          </cell>
          <cell r="V32" t="str">
            <v>1</v>
          </cell>
          <cell r="W32">
            <v>6.4</v>
          </cell>
          <cell r="X32" t="str">
            <v>0.08-3.28（文档管理：0.8*用户数
项目管理：0.7*用户数
产品管理：0.8*用户数
工艺管理：0.7*用户数
查询用户：0.08*用户数
CAD插件：0.2*用户数）</v>
          </cell>
          <cell r="Y32">
            <v>6.4</v>
          </cell>
        </row>
        <row r="33">
          <cell r="B33" t="str">
            <v>中山市新创能包装材料有限公司</v>
          </cell>
          <cell r="C33" t="str">
            <v>新创能数字化建设项目</v>
          </cell>
          <cell r="D33" t="str">
            <v>黄圃镇</v>
          </cell>
          <cell r="E33" t="str">
            <v>2605159910927</v>
          </cell>
          <cell r="F33" t="str">
            <v>二级</v>
          </cell>
          <cell r="G33" t="str">
            <v>√</v>
          </cell>
          <cell r="H33" t="str">
            <v>√</v>
          </cell>
          <cell r="I33" t="str">
            <v>√</v>
          </cell>
          <cell r="J33" t="str">
            <v>√</v>
          </cell>
          <cell r="K33" t="str">
            <v>√</v>
          </cell>
          <cell r="L33" t="str">
            <v>√</v>
          </cell>
          <cell r="M33" t="str">
            <v>√</v>
          </cell>
          <cell r="N33" t="str">
            <v>×</v>
          </cell>
          <cell r="O33" t="str">
            <v>无</v>
          </cell>
          <cell r="P33" t="str">
            <v>中国联合网络通信有限公司中山市分公司</v>
          </cell>
          <cell r="Q33">
            <v>46202</v>
          </cell>
          <cell r="R33">
            <v>61.8</v>
          </cell>
          <cell r="S33">
            <v>0.06</v>
          </cell>
          <cell r="T33" t="str">
            <v>制造云平台</v>
          </cell>
          <cell r="U33" t="str">
            <v>42224110721</v>
          </cell>
          <cell r="V33" t="str">
            <v>1</v>
          </cell>
          <cell r="W33">
            <v>28.8</v>
          </cell>
          <cell r="X33" t="str">
            <v>30/套</v>
          </cell>
          <cell r="Y33">
            <v>28.8</v>
          </cell>
        </row>
        <row r="33">
          <cell r="AE33">
            <v>61.8</v>
          </cell>
          <cell r="AF33">
            <v>58.3018867924528</v>
          </cell>
          <cell r="AG33">
            <v>11.6603773584906</v>
          </cell>
          <cell r="AH33">
            <v>11.66</v>
          </cell>
        </row>
        <row r="34">
          <cell r="S34">
            <v>0.06</v>
          </cell>
          <cell r="T34" t="str">
            <v>MES定制版本</v>
          </cell>
          <cell r="U34" t="str">
            <v>22293200706</v>
          </cell>
          <cell r="V34" t="str">
            <v>1</v>
          </cell>
          <cell r="W34">
            <v>33</v>
          </cell>
          <cell r="X34" t="str">
            <v>1.6-40（车间报工：1.6/年，含50个账号
MES定制版本：软件费用40/年）</v>
          </cell>
          <cell r="Y34">
            <v>33</v>
          </cell>
        </row>
        <row r="35">
          <cell r="B35" t="str">
            <v>中山市盘石包装材料有限公司</v>
          </cell>
          <cell r="C35" t="str">
            <v>盘石包装数字化项目</v>
          </cell>
          <cell r="D35" t="str">
            <v>黄圃镇</v>
          </cell>
          <cell r="E35" t="str">
            <v>2605151110909</v>
          </cell>
          <cell r="F35" t="str">
            <v>二级</v>
          </cell>
          <cell r="G35" t="str">
            <v>√</v>
          </cell>
          <cell r="H35" t="str">
            <v>√</v>
          </cell>
          <cell r="I35" t="str">
            <v>√</v>
          </cell>
          <cell r="J35" t="str">
            <v>√</v>
          </cell>
          <cell r="K35" t="str">
            <v>√</v>
          </cell>
          <cell r="L35" t="str">
            <v>√</v>
          </cell>
          <cell r="M35" t="str">
            <v>√</v>
          </cell>
          <cell r="N35" t="str">
            <v>×</v>
          </cell>
          <cell r="O35" t="str">
            <v>无</v>
          </cell>
          <cell r="P35" t="str">
            <v>中国联合网络通信有限公司中山市分公司</v>
          </cell>
          <cell r="Q35">
            <v>46202</v>
          </cell>
          <cell r="R35">
            <v>59.8</v>
          </cell>
          <cell r="S35">
            <v>0.06</v>
          </cell>
          <cell r="T35" t="str">
            <v>制造云平台</v>
          </cell>
          <cell r="U35" t="str">
            <v>42224110721</v>
          </cell>
          <cell r="V35" t="str">
            <v>1</v>
          </cell>
          <cell r="W35">
            <v>28.3</v>
          </cell>
          <cell r="X35" t="str">
            <v>30/套</v>
          </cell>
          <cell r="Y35">
            <v>28.3</v>
          </cell>
        </row>
        <row r="35">
          <cell r="AE35">
            <v>59.8</v>
          </cell>
          <cell r="AF35">
            <v>56.4150943396226</v>
          </cell>
          <cell r="AG35">
            <v>11.2830188679245</v>
          </cell>
          <cell r="AH35">
            <v>11.28</v>
          </cell>
        </row>
        <row r="36">
          <cell r="S36">
            <v>0.06</v>
          </cell>
          <cell r="T36" t="str">
            <v>MES定制版本</v>
          </cell>
          <cell r="U36" t="str">
            <v>22293200706</v>
          </cell>
          <cell r="V36" t="str">
            <v>1</v>
          </cell>
          <cell r="W36">
            <v>31.5</v>
          </cell>
          <cell r="X36" t="str">
            <v>1.6-40（车间报工：1.6/年，含50个账号
MES定制版本：软件费用40/年）</v>
          </cell>
          <cell r="Y36">
            <v>31.5</v>
          </cell>
        </row>
        <row r="37">
          <cell r="B37" t="str">
            <v>中山市山竹电器科技有限公司</v>
          </cell>
          <cell r="C37" t="str">
            <v>中山市山竹电器科技有限公司数字化转型项目</v>
          </cell>
          <cell r="D37" t="str">
            <v>小榄镇</v>
          </cell>
          <cell r="E37" t="str">
            <v>2606161010992</v>
          </cell>
          <cell r="F37" t="str">
            <v>二级</v>
          </cell>
          <cell r="G37" t="str">
            <v>√</v>
          </cell>
          <cell r="H37" t="str">
            <v>√</v>
          </cell>
          <cell r="I37" t="str">
            <v>√</v>
          </cell>
          <cell r="J37" t="str">
            <v>√</v>
          </cell>
          <cell r="K37" t="str">
            <v>√</v>
          </cell>
          <cell r="L37" t="str">
            <v>√</v>
          </cell>
          <cell r="M37" t="str">
            <v>√</v>
          </cell>
          <cell r="N37" t="str">
            <v>×</v>
          </cell>
          <cell r="O37" t="str">
            <v>无</v>
          </cell>
          <cell r="P37" t="str">
            <v>中国联合网络通信有限公司中山市分公司</v>
          </cell>
          <cell r="Q37">
            <v>46191</v>
          </cell>
          <cell r="R37">
            <v>42.91</v>
          </cell>
          <cell r="S37">
            <v>0.06</v>
          </cell>
          <cell r="T37" t="str">
            <v>易飞ERP</v>
          </cell>
          <cell r="U37" t="str">
            <v>41000003803</v>
          </cell>
          <cell r="V37" t="str">
            <v>1</v>
          </cell>
          <cell r="W37">
            <v>42.91</v>
          </cell>
          <cell r="X37" t="str">
            <v>30万-250万</v>
          </cell>
          <cell r="Y37">
            <v>42.91</v>
          </cell>
        </row>
        <row r="37">
          <cell r="AE37">
            <v>42.91</v>
          </cell>
          <cell r="AF37">
            <v>40.4811320754717</v>
          </cell>
          <cell r="AG37">
            <v>8.09622641509434</v>
          </cell>
          <cell r="AH37">
            <v>8.09</v>
          </cell>
        </row>
        <row r="38">
          <cell r="B38" t="str">
            <v>中山市鑫尔美金属制品有限公司</v>
          </cell>
          <cell r="C38" t="str">
            <v>鑫尔美金属制品数字化改造项目</v>
          </cell>
          <cell r="D38" t="str">
            <v>小榄镇</v>
          </cell>
          <cell r="E38" t="str">
            <v>2606169910953</v>
          </cell>
          <cell r="F38" t="str">
            <v>二级</v>
          </cell>
          <cell r="G38" t="str">
            <v>√</v>
          </cell>
          <cell r="H38" t="str">
            <v>√</v>
          </cell>
          <cell r="I38" t="str">
            <v>√</v>
          </cell>
          <cell r="J38" t="str">
            <v>√</v>
          </cell>
          <cell r="K38" t="str">
            <v>√</v>
          </cell>
          <cell r="L38" t="str">
            <v>√</v>
          </cell>
          <cell r="M38" t="str">
            <v>√</v>
          </cell>
          <cell r="N38" t="str">
            <v>×</v>
          </cell>
          <cell r="O38" t="str">
            <v>领创</v>
          </cell>
          <cell r="P38" t="str">
            <v>深圳市鼎盛软件有限公司</v>
          </cell>
          <cell r="Q38">
            <v>46127</v>
          </cell>
          <cell r="R38">
            <v>60.495</v>
          </cell>
          <cell r="S38">
            <v>0.01</v>
          </cell>
          <cell r="T38" t="str">
            <v>易飞ERP软件</v>
          </cell>
          <cell r="U38" t="str">
            <v>41000003803</v>
          </cell>
          <cell r="V38" t="str">
            <v>1</v>
          </cell>
          <cell r="W38">
            <v>60.495</v>
          </cell>
          <cell r="X38" t="str">
            <v>30万-250万</v>
          </cell>
          <cell r="Y38">
            <v>60.495</v>
          </cell>
        </row>
        <row r="38">
          <cell r="AE38">
            <v>60.495</v>
          </cell>
          <cell r="AF38">
            <v>59.8960396039604</v>
          </cell>
          <cell r="AG38">
            <v>11.9792079207921</v>
          </cell>
          <cell r="AH38">
            <v>11.97</v>
          </cell>
        </row>
        <row r="39">
          <cell r="B39" t="str">
            <v>中山尚洋科技股份有限公司</v>
          </cell>
          <cell r="C39" t="str">
            <v>中山尚洋科技股份有限公司数字化改造项目</v>
          </cell>
          <cell r="D39" t="str">
            <v>三乡镇</v>
          </cell>
          <cell r="E39" t="str">
            <v>2603199910852</v>
          </cell>
          <cell r="F39" t="str">
            <v>二级</v>
          </cell>
          <cell r="G39" t="str">
            <v>√</v>
          </cell>
          <cell r="H39" t="str">
            <v>√</v>
          </cell>
          <cell r="I39" t="str">
            <v>√</v>
          </cell>
          <cell r="J39" t="str">
            <v>√</v>
          </cell>
          <cell r="K39" t="str">
            <v>√</v>
          </cell>
          <cell r="L39" t="str">
            <v>√</v>
          </cell>
          <cell r="M39" t="str">
            <v>√</v>
          </cell>
          <cell r="N39" t="str">
            <v>×</v>
          </cell>
          <cell r="O39" t="str">
            <v>惠利普</v>
          </cell>
          <cell r="P39" t="str">
            <v>中山市恒之创网络科技有限公司</v>
          </cell>
          <cell r="Q39">
            <v>46090</v>
          </cell>
          <cell r="R39">
            <v>27.27</v>
          </cell>
          <cell r="S39">
            <v>0.13</v>
          </cell>
          <cell r="T39" t="str">
            <v>溢信IP-guard终端安全管理软件V4.0</v>
          </cell>
          <cell r="U39" t="str">
            <v>610000035401</v>
          </cell>
          <cell r="V39" t="str">
            <v>1</v>
          </cell>
          <cell r="W39">
            <v>27.27</v>
          </cell>
          <cell r="X39" t="str">
            <v>0.23-200万/用户数（终端安全管理模块 按用户*模块数量*单价计算
模块数量：1-19
单价：75/用户（10-19用户）|70/用户（20-49用户）|  65/用户（50-99用户）|60/用户（99-199用户）|55/用户（200-499用户）
加密服务器系统：20000/个
透明加密 按用户*单价计算
单价：1800/用户（10-19用户）|1600/用户（20-49用户）|1500/用户（50-99用户）|1300/用户（99-199用户）|1100/用户（200-499用户）
敏感内容识别 按用户*单价计算
单价：1800/用户（10-19用户）|1600/用户（20-49用户）|1500/用户（50-99用户）|1300/用户（99-199用户）|1100/用户（200-499用户）
只读加密 按用户*单价计算
单价：650/用户（10-19用户）|600/用户（20-49用户）|550/用户（50-99用户）|500/用户（99-199用户）|450/用户（200-499用户）
准入网关：
100用户级/10000
300用户级/20000
600用户级/31000
安全网关：
30用户级/20000
100用户级/29500
300用户级/67000
数据分析预警模块 按用户计算： 300/用户
</v>
          </cell>
          <cell r="Y39">
            <v>27.27</v>
          </cell>
        </row>
        <row r="39">
          <cell r="AE39">
            <v>39.07</v>
          </cell>
          <cell r="AF39">
            <v>34.5752212389381</v>
          </cell>
          <cell r="AG39">
            <v>6.91504424778761</v>
          </cell>
          <cell r="AH39">
            <v>6.91</v>
          </cell>
        </row>
        <row r="40">
          <cell r="P40" t="str">
            <v>中山市泽润科技有限公司</v>
          </cell>
          <cell r="Q40">
            <v>46210</v>
          </cell>
          <cell r="R40">
            <v>12.3</v>
          </cell>
          <cell r="S40">
            <v>0.13</v>
          </cell>
          <cell r="T40" t="str">
            <v>A6+协同管理软件</v>
          </cell>
          <cell r="U40" t="str">
            <v>41424909901</v>
          </cell>
          <cell r="V40" t="str">
            <v>1</v>
          </cell>
          <cell r="W40">
            <v>11.8</v>
          </cell>
          <cell r="X40" t="str">
            <v>7.91-17.3/套</v>
          </cell>
          <cell r="Y40">
            <v>11.8</v>
          </cell>
        </row>
        <row r="41">
          <cell r="B41" t="str">
            <v>广东成虹照明科技有限公司</v>
          </cell>
          <cell r="C41" t="str">
            <v>广东成虹照明科技有限公司数字化改造项目</v>
          </cell>
          <cell r="D41" t="str">
            <v>横栏镇</v>
          </cell>
          <cell r="E41" t="str">
            <v>2607142011049</v>
          </cell>
          <cell r="F41" t="str">
            <v>二级</v>
          </cell>
          <cell r="G41" t="str">
            <v>√</v>
          </cell>
          <cell r="H41" t="str">
            <v>√</v>
          </cell>
          <cell r="I41" t="str">
            <v>√</v>
          </cell>
          <cell r="J41" t="str">
            <v>√</v>
          </cell>
          <cell r="K41" t="str">
            <v>√</v>
          </cell>
          <cell r="L41" t="str">
            <v>√</v>
          </cell>
          <cell r="M41" t="str">
            <v>√</v>
          </cell>
          <cell r="N41" t="str">
            <v>×</v>
          </cell>
          <cell r="O41" t="str">
            <v>无</v>
          </cell>
          <cell r="P41" t="str">
            <v>中山智享信息科技有限公司</v>
          </cell>
          <cell r="Q41">
            <v>46188</v>
          </cell>
          <cell r="R41">
            <v>59.9</v>
          </cell>
          <cell r="S41">
            <v>0.01</v>
          </cell>
          <cell r="T41" t="str">
            <v>U9 Cloud整体</v>
          </cell>
          <cell r="U41" t="str">
            <v>224341002510</v>
          </cell>
          <cell r="V41" t="str">
            <v>1</v>
          </cell>
          <cell r="W41">
            <v>59.9</v>
          </cell>
          <cell r="X41" t="str">
            <v>121.5/套</v>
          </cell>
          <cell r="Y41">
            <v>59.9</v>
          </cell>
        </row>
        <row r="41">
          <cell r="AE41">
            <v>59.9</v>
          </cell>
          <cell r="AF41">
            <v>59.3069306930693</v>
          </cell>
          <cell r="AG41">
            <v>11.8613861386139</v>
          </cell>
          <cell r="AH41">
            <v>11.86</v>
          </cell>
        </row>
        <row r="42">
          <cell r="B42" t="str">
            <v>中山市殷威电器制造有限公司</v>
          </cell>
          <cell r="C42" t="str">
            <v>中山市殷威电器数字化转型改造服务项目</v>
          </cell>
          <cell r="D42" t="str">
            <v>小榄镇</v>
          </cell>
          <cell r="E42" t="str">
            <v>2605161100919</v>
          </cell>
          <cell r="F42" t="str">
            <v>二级</v>
          </cell>
          <cell r="G42" t="str">
            <v>√</v>
          </cell>
          <cell r="H42" t="str">
            <v>√</v>
          </cell>
          <cell r="I42" t="str">
            <v>√</v>
          </cell>
          <cell r="J42" t="str">
            <v>√</v>
          </cell>
          <cell r="K42" t="str">
            <v>√</v>
          </cell>
          <cell r="L42" t="str">
            <v>√</v>
          </cell>
          <cell r="M42" t="str">
            <v>√</v>
          </cell>
          <cell r="N42" t="str">
            <v>×</v>
          </cell>
          <cell r="O42" t="str">
            <v>领创</v>
          </cell>
          <cell r="P42" t="str">
            <v>广东顺德天心卓越软件科技有限公司</v>
          </cell>
          <cell r="Q42">
            <v>46109</v>
          </cell>
          <cell r="R42">
            <v>11.1</v>
          </cell>
          <cell r="S42">
            <v>0.06</v>
          </cell>
          <cell r="T42" t="str">
            <v>T8企业管理系统</v>
          </cell>
          <cell r="U42" t="str">
            <v>41313306305</v>
          </cell>
          <cell r="V42" t="str">
            <v>1</v>
          </cell>
          <cell r="W42">
            <v>8</v>
          </cell>
          <cell r="X42" t="str">
            <v>1.25/用户数</v>
          </cell>
          <cell r="Y42" t="str">
            <v>8</v>
          </cell>
        </row>
        <row r="42">
          <cell r="AE42">
            <v>10.4</v>
          </cell>
          <cell r="AF42">
            <v>9.81132075471698</v>
          </cell>
          <cell r="AG42">
            <v>1.9622641509434</v>
          </cell>
          <cell r="AH42">
            <v>1.96</v>
          </cell>
        </row>
        <row r="43">
          <cell r="S43">
            <v>0.06</v>
          </cell>
          <cell r="T43" t="str">
            <v>SUNLIKE PLM产品生命周期管理系统</v>
          </cell>
          <cell r="U43" t="str">
            <v>11123306302</v>
          </cell>
          <cell r="V43" t="str">
            <v>1</v>
          </cell>
          <cell r="W43">
            <v>2.5</v>
          </cell>
          <cell r="X43" t="str">
            <v>0.08-3.28（文档管理：0.8*用户数
项目管理：0.7*用户数
产品管理：0.8*用户数
工艺管理：0.7*用户数
查询用户：0.08*用户数
CAD插件：0.2*用户数）</v>
          </cell>
          <cell r="Y43" t="str">
            <v>2.4</v>
          </cell>
        </row>
        <row r="44">
          <cell r="B44" t="str">
            <v>中山市森鹰电器有限公司</v>
          </cell>
          <cell r="C44" t="str">
            <v>中山市森鹰电器有限公司数字化工厂建设项目</v>
          </cell>
          <cell r="D44" t="str">
            <v>阜沙镇</v>
          </cell>
          <cell r="E44" t="str">
            <v>2605111010908</v>
          </cell>
          <cell r="F44" t="str">
            <v>二级</v>
          </cell>
          <cell r="G44" t="str">
            <v>√</v>
          </cell>
          <cell r="H44" t="str">
            <v>√</v>
          </cell>
          <cell r="I44" t="str">
            <v>√</v>
          </cell>
          <cell r="J44" t="str">
            <v>√</v>
          </cell>
          <cell r="K44" t="str">
            <v>√</v>
          </cell>
          <cell r="L44" t="str">
            <v>√</v>
          </cell>
          <cell r="M44" t="str">
            <v>√</v>
          </cell>
          <cell r="N44" t="str">
            <v>×</v>
          </cell>
          <cell r="O44" t="str">
            <v>无</v>
          </cell>
          <cell r="P44" t="str">
            <v>中国联合网络通信有限公司中山市分公司</v>
          </cell>
          <cell r="Q44">
            <v>46140</v>
          </cell>
          <cell r="R44">
            <v>59.8</v>
          </cell>
          <cell r="S44">
            <v>0.06</v>
          </cell>
          <cell r="T44" t="str">
            <v>鼎晟Sharp REP 6.0</v>
          </cell>
          <cell r="U44" t="str">
            <v>212341129901</v>
          </cell>
          <cell r="V44" t="str">
            <v>1</v>
          </cell>
          <cell r="W44">
            <v>43.1</v>
          </cell>
          <cell r="X44" t="str">
            <v>24.16-50.24/套</v>
          </cell>
          <cell r="Y44">
            <v>43.1</v>
          </cell>
        </row>
        <row r="44">
          <cell r="AE44">
            <v>59.8</v>
          </cell>
          <cell r="AF44">
            <v>56.4150943396226</v>
          </cell>
          <cell r="AG44">
            <v>11.2830188679245</v>
          </cell>
          <cell r="AH44">
            <v>11.28</v>
          </cell>
        </row>
        <row r="45">
          <cell r="S45">
            <v>0.06</v>
          </cell>
          <cell r="T45" t="str">
            <v>鼎晟Sharp MES 6.0</v>
          </cell>
          <cell r="U45" t="str">
            <v>223132129901</v>
          </cell>
          <cell r="V45" t="str">
            <v>1</v>
          </cell>
          <cell r="W45">
            <v>16.7</v>
          </cell>
          <cell r="X45" t="str">
            <v>18-56/套</v>
          </cell>
          <cell r="Y45">
            <v>16.7</v>
          </cell>
        </row>
        <row r="46">
          <cell r="B46" t="str">
            <v>中山健新自动化科技有限公司</v>
          </cell>
          <cell r="C46" t="str">
            <v>镁铝合金智能铸造数字化车间项目</v>
          </cell>
          <cell r="D46" t="str">
            <v>东凤镇</v>
          </cell>
          <cell r="E46" t="str">
            <v>2603109900855</v>
          </cell>
          <cell r="F46" t="str">
            <v>二级</v>
          </cell>
          <cell r="G46" t="str">
            <v>√</v>
          </cell>
          <cell r="H46" t="str">
            <v>√</v>
          </cell>
          <cell r="I46" t="str">
            <v>√</v>
          </cell>
          <cell r="J46" t="str">
            <v>√</v>
          </cell>
          <cell r="K46" t="str">
            <v>√</v>
          </cell>
          <cell r="L46" t="str">
            <v>√</v>
          </cell>
          <cell r="M46" t="str">
            <v>√</v>
          </cell>
          <cell r="N46" t="str">
            <v>×</v>
          </cell>
          <cell r="O46" t="str">
            <v>领创</v>
          </cell>
          <cell r="P46" t="str">
            <v>广东省智塑互联科技有限公司</v>
          </cell>
          <cell r="Q46">
            <v>46125</v>
          </cell>
          <cell r="R46">
            <v>65</v>
          </cell>
          <cell r="S46">
            <v>0.13</v>
          </cell>
          <cell r="T46" t="str">
            <v>智塑智塑云MES管理软件V1.0（卓越版）</v>
          </cell>
          <cell r="U46" t="str">
            <v>222123102402</v>
          </cell>
          <cell r="V46" t="str">
            <v>1</v>
          </cell>
          <cell r="W46">
            <v>65</v>
          </cell>
          <cell r="X46" t="str">
            <v>45.9-81.27/套</v>
          </cell>
          <cell r="Y46">
            <v>65</v>
          </cell>
        </row>
        <row r="46">
          <cell r="AE46">
            <v>65</v>
          </cell>
          <cell r="AF46">
            <v>57.5221238938053</v>
          </cell>
          <cell r="AG46">
            <v>11.5044247787611</v>
          </cell>
          <cell r="AH46">
            <v>11.5</v>
          </cell>
        </row>
        <row r="47">
          <cell r="B47" t="str">
            <v>中山市得安智能电子有限公司</v>
          </cell>
          <cell r="C47" t="str">
            <v>ERP系统应用项目</v>
          </cell>
          <cell r="D47" t="str">
            <v>小榄镇</v>
          </cell>
          <cell r="E47" t="str">
            <v>2606169900966</v>
          </cell>
          <cell r="F47" t="str">
            <v>二级</v>
          </cell>
          <cell r="G47" t="str">
            <v>√</v>
          </cell>
          <cell r="H47" t="str">
            <v>√</v>
          </cell>
          <cell r="I47" t="str">
            <v>√</v>
          </cell>
          <cell r="J47" t="str">
            <v>√</v>
          </cell>
          <cell r="K47" t="str">
            <v>√</v>
          </cell>
          <cell r="L47" t="str">
            <v>√</v>
          </cell>
          <cell r="M47" t="str">
            <v>√</v>
          </cell>
          <cell r="N47" t="str">
            <v>×</v>
          </cell>
          <cell r="O47" t="str">
            <v>惠利普</v>
          </cell>
          <cell r="P47" t="str">
            <v>中山市微盈科技有限公司</v>
          </cell>
          <cell r="Q47">
            <v>46169</v>
          </cell>
          <cell r="R47">
            <v>18.41</v>
          </cell>
          <cell r="S47">
            <v>0.01</v>
          </cell>
          <cell r="T47" t="str">
            <v>畅捷通T+专属云</v>
          </cell>
          <cell r="U47" t="str">
            <v>31322217801</v>
          </cell>
          <cell r="V47" t="str">
            <v>1</v>
          </cell>
          <cell r="W47">
            <v>18.41</v>
          </cell>
          <cell r="X47" t="str">
            <v>1-28万/套</v>
          </cell>
          <cell r="Y47">
            <v>18.41</v>
          </cell>
        </row>
        <row r="47">
          <cell r="AE47">
            <v>18.41</v>
          </cell>
          <cell r="AF47">
            <v>18.2277227722772</v>
          </cell>
          <cell r="AG47">
            <v>3.64554455445545</v>
          </cell>
          <cell r="AH47">
            <v>3.64</v>
          </cell>
        </row>
        <row r="48">
          <cell r="B48" t="str">
            <v>中山市亿科塑胶五金制品有限公司</v>
          </cell>
          <cell r="C48" t="str">
            <v>ERP系统应用项目</v>
          </cell>
          <cell r="D48" t="str">
            <v>黄圃镇</v>
          </cell>
          <cell r="E48" t="str">
            <v>2603151110842</v>
          </cell>
          <cell r="F48" t="str">
            <v>二级</v>
          </cell>
          <cell r="G48" t="str">
            <v>√</v>
          </cell>
          <cell r="H48" t="str">
            <v>√</v>
          </cell>
          <cell r="I48" t="str">
            <v>√</v>
          </cell>
          <cell r="J48" t="str">
            <v>√</v>
          </cell>
          <cell r="K48" t="str">
            <v>√</v>
          </cell>
          <cell r="L48" t="str">
            <v>√</v>
          </cell>
          <cell r="M48" t="str">
            <v>√</v>
          </cell>
          <cell r="N48" t="str">
            <v>×</v>
          </cell>
          <cell r="O48" t="str">
            <v>惠利普</v>
          </cell>
          <cell r="P48" t="str">
            <v>中山市微盈科技有限公司</v>
          </cell>
          <cell r="Q48">
            <v>46062</v>
          </cell>
          <cell r="R48">
            <v>23.48</v>
          </cell>
          <cell r="S48">
            <v>0.01</v>
          </cell>
          <cell r="T48" t="str">
            <v>畅捷通T+专属云</v>
          </cell>
          <cell r="U48" t="str">
            <v>31322217801</v>
          </cell>
          <cell r="V48" t="str">
            <v>1</v>
          </cell>
          <cell r="W48">
            <v>23.48</v>
          </cell>
          <cell r="X48" t="str">
            <v>1-28万/套</v>
          </cell>
          <cell r="Y48">
            <v>23.48</v>
          </cell>
        </row>
        <row r="48">
          <cell r="AE48">
            <v>23.48</v>
          </cell>
          <cell r="AF48">
            <v>23.2475247524752</v>
          </cell>
          <cell r="AG48">
            <v>4.64950495049505</v>
          </cell>
          <cell r="AH48">
            <v>4.64</v>
          </cell>
        </row>
        <row r="49">
          <cell r="B49" t="str">
            <v>中山市威玛金属制品有限公司</v>
          </cell>
          <cell r="C49" t="str">
            <v>中山市威玛金属制品有限公司数字化转型提升服务项目</v>
          </cell>
          <cell r="D49" t="str">
            <v>小榄镇</v>
          </cell>
          <cell r="E49" t="str">
            <v>2512161100757</v>
          </cell>
          <cell r="F49" t="str">
            <v>二级</v>
          </cell>
          <cell r="G49" t="str">
            <v>√</v>
          </cell>
          <cell r="H49" t="str">
            <v>√</v>
          </cell>
          <cell r="I49" t="str">
            <v>√</v>
          </cell>
          <cell r="J49" t="str">
            <v>√</v>
          </cell>
          <cell r="K49" t="str">
            <v>√</v>
          </cell>
          <cell r="L49" t="str">
            <v>√</v>
          </cell>
          <cell r="M49" t="str">
            <v>√</v>
          </cell>
          <cell r="N49" t="str">
            <v>×</v>
          </cell>
          <cell r="O49" t="str">
            <v>领创</v>
          </cell>
          <cell r="P49" t="str">
            <v>广东顺德天心卓越软件科技有限公司</v>
          </cell>
          <cell r="Q49">
            <v>46107</v>
          </cell>
          <cell r="R49">
            <v>17.13</v>
          </cell>
          <cell r="S49">
            <v>0.06</v>
          </cell>
          <cell r="T49" t="str">
            <v>SUNLIKE ERP365企业管理系统V1.0</v>
          </cell>
          <cell r="U49" t="str">
            <v>41330006301</v>
          </cell>
          <cell r="V49" t="str">
            <v>1</v>
          </cell>
          <cell r="W49">
            <v>14.13</v>
          </cell>
          <cell r="X49" t="str">
            <v>1.31-1.57万/用户数（1.3125万-1.57万/用户数）</v>
          </cell>
          <cell r="Y49" t="str">
            <v>14.13</v>
          </cell>
        </row>
        <row r="49">
          <cell r="AE49">
            <v>16.33</v>
          </cell>
          <cell r="AF49">
            <v>15.4056603773585</v>
          </cell>
          <cell r="AG49">
            <v>3.0811320754717</v>
          </cell>
          <cell r="AH49">
            <v>3.08</v>
          </cell>
        </row>
        <row r="50">
          <cell r="S50">
            <v>0.06</v>
          </cell>
          <cell r="T50" t="str">
            <v>SUNLIKE PLM产品生命周期管理系统</v>
          </cell>
          <cell r="U50" t="str">
            <v>11123306302</v>
          </cell>
          <cell r="V50" t="str">
            <v>1</v>
          </cell>
          <cell r="W50">
            <v>2.2</v>
          </cell>
          <cell r="X50" t="str">
            <v>0.08-3.28（文档管理：0.8*用户数
项目管理：0.7*用户数
产品管理：0.8*用户数
工艺管理：0.7*用户数
查询用户：0.08*用户数
CAD插件：0.2*用户数）</v>
          </cell>
          <cell r="Y50" t="str">
            <v>2.2</v>
          </cell>
        </row>
        <row r="51">
          <cell r="B51" t="str">
            <v>中山欧贝特卫浴有限公司</v>
          </cell>
          <cell r="C51" t="str">
            <v>欧贝特数字化改造项目</v>
          </cell>
          <cell r="D51" t="str">
            <v>黄圃镇</v>
          </cell>
          <cell r="E51" t="str">
            <v>2409159910008</v>
          </cell>
          <cell r="F51" t="str">
            <v>二级</v>
          </cell>
          <cell r="G51" t="str">
            <v>√</v>
          </cell>
          <cell r="H51" t="str">
            <v>√</v>
          </cell>
          <cell r="I51" t="str">
            <v>√</v>
          </cell>
          <cell r="J51" t="str">
            <v>√</v>
          </cell>
          <cell r="K51" t="str">
            <v>√</v>
          </cell>
          <cell r="L51" t="str">
            <v>√</v>
          </cell>
          <cell r="M51" t="str">
            <v>√</v>
          </cell>
          <cell r="N51" t="str">
            <v>×</v>
          </cell>
          <cell r="O51" t="str">
            <v>无</v>
          </cell>
          <cell r="P51" t="str">
            <v>广东安众科技有限公司</v>
          </cell>
          <cell r="Q51">
            <v>46197</v>
          </cell>
          <cell r="R51">
            <v>5.8</v>
          </cell>
          <cell r="S51">
            <v>0.13</v>
          </cell>
          <cell r="T51" t="str">
            <v>溢信 IP-guard 终端安全管理软件V4</v>
          </cell>
          <cell r="U51" t="str">
            <v>610000035401</v>
          </cell>
          <cell r="V51" t="str">
            <v>1</v>
          </cell>
          <cell r="W51">
            <v>5.8</v>
          </cell>
          <cell r="X51" t="str">
            <v>0.23-200万/用户数（终端安全管理模块 按用户*模块数量*单价计算
模块数量：1-19
单价：75/用户（10-19用户）|70/用户（20-49用户）|  65/用户（50-99用户）|60/用户（99-199用户）|55/用户（200-499用户）
加密服务器系统：20000/个
透明加密 按用户*单价计算
单价：1800/用户（10-19用户）|1600/用户（20-49用户）|1500/用户（50-99用户）|1300/用户（99-199用户）|1100/用户（200-499用户）
敏感内容识别 按用户*单价计算
单价：1800/用户（10-19用户）|1600/用户（20-49用户）|1500/用户（50-99用户）|1300/用户（99-199用户）|1100/用户（200-499用户）
只读加密 按用户*单价计算
单价：650/用户（10-19用户）|600/用户（20-49用户）|550/用户（50-99用户）|500/用户（99-199用户）|450/用户（200-499用户）
准入网关：
100用户级/10000
300用户级/20000
600用户级/31000
安全网关：
30用户级/20000
100用户级/29500
300用户级/67000
数据分析预警模块 按用户计算： 300/用户
</v>
          </cell>
          <cell r="Y51">
            <v>4.892</v>
          </cell>
        </row>
        <row r="51">
          <cell r="AE51">
            <v>4.892</v>
          </cell>
          <cell r="AF51">
            <v>4.32920353982301</v>
          </cell>
          <cell r="AG51">
            <v>0.865840707964602</v>
          </cell>
          <cell r="AH51">
            <v>0.86</v>
          </cell>
        </row>
        <row r="52">
          <cell r="B52" t="str">
            <v>中山市琪霖电子有限公司</v>
          </cell>
          <cell r="C52" t="str">
            <v>琪霖电子数字化转型服务项目</v>
          </cell>
          <cell r="D52" t="str">
            <v>阜沙镇</v>
          </cell>
          <cell r="E52" t="str">
            <v>2604111100891</v>
          </cell>
          <cell r="F52" t="str">
            <v>二级 </v>
          </cell>
          <cell r="G52" t="str">
            <v>√</v>
          </cell>
          <cell r="H52" t="str">
            <v>√</v>
          </cell>
          <cell r="I52" t="str">
            <v>√</v>
          </cell>
          <cell r="J52" t="str">
            <v>√</v>
          </cell>
          <cell r="K52" t="str">
            <v>√</v>
          </cell>
          <cell r="L52" t="str">
            <v>√</v>
          </cell>
          <cell r="M52" t="str">
            <v>√</v>
          </cell>
          <cell r="N52" t="str">
            <v>×</v>
          </cell>
          <cell r="O52" t="str">
            <v>惠利普</v>
          </cell>
          <cell r="P52" t="str">
            <v>佛山工链云智能系统有限公司</v>
          </cell>
          <cell r="Q52">
            <v>46083</v>
          </cell>
          <cell r="R52">
            <v>67.9356</v>
          </cell>
          <cell r="S52">
            <v>0.13</v>
          </cell>
          <cell r="T52" t="str">
            <v>轻云MES系统V1.0</v>
          </cell>
          <cell r="U52" t="str">
            <v>21222318102</v>
          </cell>
          <cell r="V52" t="str">
            <v>1</v>
          </cell>
          <cell r="W52">
            <v>67.9356</v>
          </cell>
          <cell r="X52" t="str">
            <v>9-72/套</v>
          </cell>
          <cell r="Y52">
            <v>67.9356</v>
          </cell>
        </row>
        <row r="52">
          <cell r="AE52">
            <v>67.9356</v>
          </cell>
          <cell r="AF52">
            <v>60.12</v>
          </cell>
          <cell r="AG52">
            <v>12.024</v>
          </cell>
          <cell r="AH52">
            <v>12</v>
          </cell>
        </row>
        <row r="53">
          <cell r="B53" t="str">
            <v>中山市迪克力照明电器有限公司</v>
          </cell>
          <cell r="C53" t="str">
            <v>中山市迪克力照明电器有限公司数字化改造升级项目</v>
          </cell>
          <cell r="D53" t="str">
            <v>小榄镇</v>
          </cell>
          <cell r="E53" t="str">
            <v>2606162010954</v>
          </cell>
          <cell r="F53" t="str">
            <v>三级</v>
          </cell>
          <cell r="G53" t="str">
            <v>√</v>
          </cell>
          <cell r="H53" t="str">
            <v>√</v>
          </cell>
          <cell r="I53" t="str">
            <v>√</v>
          </cell>
          <cell r="J53" t="str">
            <v>√</v>
          </cell>
          <cell r="K53" t="str">
            <v>√</v>
          </cell>
          <cell r="L53" t="str">
            <v>√</v>
          </cell>
          <cell r="M53" t="str">
            <v>√</v>
          </cell>
          <cell r="N53" t="str">
            <v>×</v>
          </cell>
          <cell r="O53" t="str">
            <v>知业</v>
          </cell>
          <cell r="P53" t="str">
            <v>广东知业科技有限公司</v>
          </cell>
          <cell r="Q53">
            <v>46091</v>
          </cell>
          <cell r="R53">
            <v>205.64</v>
          </cell>
          <cell r="S53">
            <v>0.06</v>
          </cell>
          <cell r="T53" t="str">
            <v>精益生产MES系统</v>
          </cell>
          <cell r="U53" t="str">
            <v>21220005203</v>
          </cell>
          <cell r="V53">
            <v>1</v>
          </cell>
          <cell r="W53">
            <v>35</v>
          </cell>
          <cell r="X53" t="str">
            <v>25-35/套</v>
          </cell>
          <cell r="Y53">
            <v>35</v>
          </cell>
        </row>
        <row r="53">
          <cell r="AE53">
            <v>202.84</v>
          </cell>
          <cell r="AF53">
            <v>191.358490566038</v>
          </cell>
          <cell r="AG53">
            <v>38.2716981132075</v>
          </cell>
          <cell r="AH53">
            <v>38.27</v>
          </cell>
        </row>
        <row r="54">
          <cell r="S54">
            <v>0.06</v>
          </cell>
          <cell r="T54" t="str">
            <v>设备物联IOT</v>
          </cell>
          <cell r="U54" t="str">
            <v>28220005201</v>
          </cell>
          <cell r="V54">
            <v>1</v>
          </cell>
          <cell r="W54">
            <v>12</v>
          </cell>
          <cell r="X54" t="str">
            <v>12/套</v>
          </cell>
          <cell r="Y54">
            <v>12</v>
          </cell>
        </row>
        <row r="55">
          <cell r="S55">
            <v>0.06</v>
          </cell>
          <cell r="T55" t="str">
            <v>边缘网关4G/Wi-Fi</v>
          </cell>
          <cell r="U55" t="str">
            <v>28220005206</v>
          </cell>
          <cell r="V55">
            <v>5</v>
          </cell>
          <cell r="W55">
            <v>1.25</v>
          </cell>
          <cell r="X55" t="str">
            <v>4G/Wi-Fi：0.25万
5G：0.55万</v>
          </cell>
          <cell r="Y55">
            <v>1.25</v>
          </cell>
        </row>
        <row r="56">
          <cell r="S56">
            <v>0.06</v>
          </cell>
          <cell r="T56" t="str">
            <v>设备管理EAM</v>
          </cell>
          <cell r="U56" t="str">
            <v>24220005205</v>
          </cell>
          <cell r="V56">
            <v>1</v>
          </cell>
          <cell r="W56">
            <v>12</v>
          </cell>
          <cell r="X56" t="str">
            <v>12/套</v>
          </cell>
          <cell r="Y56">
            <v>12</v>
          </cell>
        </row>
        <row r="57">
          <cell r="S57">
            <v>0.06</v>
          </cell>
          <cell r="T57" t="str">
            <v>工业大数据IDP</v>
          </cell>
          <cell r="U57" t="str">
            <v>22410005207</v>
          </cell>
          <cell r="V57">
            <v>1</v>
          </cell>
          <cell r="W57">
            <v>50</v>
          </cell>
          <cell r="X57" t="str">
            <v>35-80/套</v>
          </cell>
          <cell r="Y57">
            <v>50</v>
          </cell>
        </row>
        <row r="58">
          <cell r="S58">
            <v>0.06</v>
          </cell>
          <cell r="T58" t="str">
            <v>E10 ERP管理软件</v>
          </cell>
          <cell r="U58" t="str">
            <v>41000003803</v>
          </cell>
          <cell r="V58">
            <v>1</v>
          </cell>
          <cell r="W58">
            <v>34.83</v>
          </cell>
          <cell r="X58" t="str">
            <v>30万-250万</v>
          </cell>
          <cell r="Y58">
            <v>34.83</v>
          </cell>
        </row>
        <row r="59">
          <cell r="S59">
            <v>0.06</v>
          </cell>
          <cell r="T59" t="str">
            <v>智能仓储管理系统V5.0</v>
          </cell>
          <cell r="U59" t="str">
            <v>32000008803</v>
          </cell>
          <cell r="V59">
            <v>1</v>
          </cell>
          <cell r="W59">
            <v>12.8</v>
          </cell>
          <cell r="X59" t="str">
            <v>5-10/套</v>
          </cell>
          <cell r="Y59">
            <v>10</v>
          </cell>
        </row>
        <row r="60">
          <cell r="S60">
            <v>0.06</v>
          </cell>
          <cell r="T60" t="str">
            <v>PLM产品生命周期管理软件</v>
          </cell>
          <cell r="U60" t="str">
            <v>11000003802</v>
          </cell>
          <cell r="V60">
            <v>1</v>
          </cell>
          <cell r="W60">
            <v>47.76</v>
          </cell>
          <cell r="X60" t="str">
            <v>40-80万/套</v>
          </cell>
          <cell r="Y60">
            <v>47.76</v>
          </cell>
        </row>
        <row r="61">
          <cell r="B61" t="str">
            <v>广东贝尔金智能科技有限公司</v>
          </cell>
          <cell r="C61" t="str">
            <v>广东贝尔金智能科技有限公司MES/ERP系统项目</v>
          </cell>
          <cell r="D61" t="str">
            <v>火炬开发区</v>
          </cell>
          <cell r="E61" t="str">
            <v>2604019910892</v>
          </cell>
          <cell r="F61" t="str">
            <v>二级</v>
          </cell>
          <cell r="G61" t="str">
            <v>√</v>
          </cell>
          <cell r="H61" t="str">
            <v>√</v>
          </cell>
          <cell r="I61" t="str">
            <v>√</v>
          </cell>
          <cell r="J61" t="str">
            <v>√</v>
          </cell>
          <cell r="K61" t="str">
            <v>√</v>
          </cell>
          <cell r="L61" t="str">
            <v>√</v>
          </cell>
          <cell r="M61" t="str">
            <v>√</v>
          </cell>
          <cell r="N61" t="str">
            <v>×</v>
          </cell>
          <cell r="O61" t="str">
            <v>渊联</v>
          </cell>
          <cell r="P61" t="str">
            <v>深圳渊联技术有限公司</v>
          </cell>
          <cell r="Q61">
            <v>46136</v>
          </cell>
          <cell r="R61">
            <v>76.4</v>
          </cell>
          <cell r="S61">
            <v>0.13</v>
          </cell>
          <cell r="T61" t="str">
            <v>敏捷制造系统</v>
          </cell>
          <cell r="U61" t="str">
            <v>222100013301</v>
          </cell>
          <cell r="V61" t="str">
            <v>1</v>
          </cell>
          <cell r="W61">
            <v>30</v>
          </cell>
          <cell r="X61" t="str">
            <v>30-111.5万/套</v>
          </cell>
          <cell r="Y61">
            <v>30</v>
          </cell>
        </row>
        <row r="61">
          <cell r="AE61">
            <v>76.4</v>
          </cell>
          <cell r="AF61">
            <v>67.6106194690266</v>
          </cell>
          <cell r="AG61">
            <v>13.5221238938053</v>
          </cell>
          <cell r="AH61">
            <v>12</v>
          </cell>
        </row>
        <row r="62">
          <cell r="S62">
            <v>0.13</v>
          </cell>
          <cell r="T62" t="str">
            <v>工业操作系统</v>
          </cell>
          <cell r="U62" t="str">
            <v>420000013301</v>
          </cell>
          <cell r="V62" t="str">
            <v>1</v>
          </cell>
          <cell r="W62">
            <v>18</v>
          </cell>
          <cell r="X62" t="str">
            <v>18万/套</v>
          </cell>
          <cell r="Y62">
            <v>18</v>
          </cell>
        </row>
        <row r="63">
          <cell r="S63">
            <v>0.13</v>
          </cell>
          <cell r="T63" t="str">
            <v>数字工厂</v>
          </cell>
          <cell r="U63" t="str">
            <v>420000013304</v>
          </cell>
          <cell r="V63" t="str">
            <v>1</v>
          </cell>
          <cell r="W63">
            <v>16</v>
          </cell>
          <cell r="X63" t="str">
            <v>16万/套</v>
          </cell>
          <cell r="Y63">
            <v>16</v>
          </cell>
        </row>
        <row r="64">
          <cell r="S64">
            <v>0.13</v>
          </cell>
          <cell r="T64" t="str">
            <v>精制APP</v>
          </cell>
          <cell r="U64" t="str">
            <v>420000013303</v>
          </cell>
          <cell r="V64" t="str">
            <v>1</v>
          </cell>
          <cell r="W64">
            <v>12.4</v>
          </cell>
          <cell r="X64" t="str">
            <v>12.4万/套</v>
          </cell>
          <cell r="Y64">
            <v>12.4</v>
          </cell>
        </row>
        <row r="65">
          <cell r="B65" t="str">
            <v>广东锐研智能科技有限公司</v>
          </cell>
          <cell r="C65" t="str">
            <v>广东锐研智能科技有限公司数字化改造项目</v>
          </cell>
          <cell r="D65" t="str">
            <v>火炬开发区</v>
          </cell>
          <cell r="E65" t="str">
            <v>2604012100873</v>
          </cell>
          <cell r="F65" t="str">
            <v>二级</v>
          </cell>
          <cell r="G65" t="str">
            <v>√</v>
          </cell>
          <cell r="H65" t="str">
            <v>√</v>
          </cell>
          <cell r="I65" t="str">
            <v>√</v>
          </cell>
          <cell r="J65" t="str">
            <v>√</v>
          </cell>
          <cell r="K65" t="str">
            <v>√</v>
          </cell>
          <cell r="L65" t="str">
            <v>√</v>
          </cell>
          <cell r="M65" t="str">
            <v>√</v>
          </cell>
          <cell r="N65" t="str">
            <v>×</v>
          </cell>
          <cell r="O65" t="str">
            <v>无</v>
          </cell>
          <cell r="P65" t="str">
            <v>珠海市柏旷科技有限公司</v>
          </cell>
          <cell r="Q65">
            <v>46195</v>
          </cell>
          <cell r="R65">
            <v>58.5</v>
          </cell>
          <cell r="S65">
            <v>0.13</v>
          </cell>
          <cell r="T65" t="str">
            <v>柏旷执行制造管理系统</v>
          </cell>
          <cell r="U65" t="str">
            <v>222123116201</v>
          </cell>
          <cell r="V65" t="str">
            <v>1</v>
          </cell>
          <cell r="W65">
            <v>26.4</v>
          </cell>
          <cell r="X65" t="str">
            <v>86.7-102万/套</v>
          </cell>
          <cell r="Y65">
            <v>26.4</v>
          </cell>
        </row>
        <row r="65">
          <cell r="AE65">
            <v>58.5</v>
          </cell>
          <cell r="AF65">
            <v>51.7699115044248</v>
          </cell>
          <cell r="AG65">
            <v>10.353982300885</v>
          </cell>
          <cell r="AH65">
            <v>10.35</v>
          </cell>
        </row>
        <row r="66">
          <cell r="S66">
            <v>0.13</v>
          </cell>
          <cell r="T66" t="str">
            <v>企业ERP管理系统</v>
          </cell>
          <cell r="U66" t="str">
            <v>313213116203</v>
          </cell>
          <cell r="V66" t="str">
            <v>1</v>
          </cell>
          <cell r="W66">
            <v>32.1</v>
          </cell>
          <cell r="X66" t="str">
            <v>12.49-85万/套</v>
          </cell>
          <cell r="Y66">
            <v>32.1</v>
          </cell>
        </row>
        <row r="67">
          <cell r="B67" t="str">
            <v>中山国安火炬科技发展有限公司</v>
          </cell>
          <cell r="C67" t="str">
            <v>中山国安火炬科技发展有限公司ERP系统及标签数字化改造项目</v>
          </cell>
          <cell r="D67" t="str">
            <v>火炬开发区</v>
          </cell>
          <cell r="E67" t="str">
            <v>2508011110561</v>
          </cell>
          <cell r="F67" t="str">
            <v>二级</v>
          </cell>
          <cell r="G67" t="str">
            <v>√</v>
          </cell>
          <cell r="H67" t="str">
            <v>√</v>
          </cell>
          <cell r="I67" t="str">
            <v>√</v>
          </cell>
          <cell r="J67" t="str">
            <v>√</v>
          </cell>
          <cell r="K67" t="str">
            <v>√</v>
          </cell>
          <cell r="L67" t="str">
            <v>√</v>
          </cell>
          <cell r="M67" t="str">
            <v>√</v>
          </cell>
          <cell r="N67" t="str">
            <v>×</v>
          </cell>
          <cell r="O67" t="str">
            <v>领创</v>
          </cell>
          <cell r="P67" t="str">
            <v>中山市新拓软件有限公司</v>
          </cell>
          <cell r="Q67">
            <v>46134</v>
          </cell>
          <cell r="R67">
            <v>67.5</v>
          </cell>
          <cell r="S67">
            <v>0.13</v>
          </cell>
          <cell r="T67" t="str">
            <v>金蝶云星空企业版 （私有云）</v>
          </cell>
          <cell r="U67" t="str">
            <v>41312209602</v>
          </cell>
          <cell r="V67" t="str">
            <v>1</v>
          </cell>
          <cell r="W67">
            <v>67.5</v>
          </cell>
          <cell r="X67" t="str">
            <v>1.5万-137.2万(最低价：人人资产，15000元/年)</v>
          </cell>
          <cell r="Y67">
            <v>67.5</v>
          </cell>
        </row>
        <row r="67">
          <cell r="AE67">
            <v>67.5</v>
          </cell>
          <cell r="AF67">
            <v>59.7345132743363</v>
          </cell>
          <cell r="AG67">
            <v>11.9469026548673</v>
          </cell>
          <cell r="AH67">
            <v>11.94</v>
          </cell>
        </row>
        <row r="68">
          <cell r="B68" t="str">
            <v>中山德尚伟业生物科技有限公司</v>
          </cell>
          <cell r="C68" t="str">
            <v>德尚伟业数字化改造项目</v>
          </cell>
          <cell r="D68" t="str">
            <v>火炬开发区</v>
          </cell>
          <cell r="E68" t="str">
            <v>2605019910926</v>
          </cell>
          <cell r="F68" t="str">
            <v>二级</v>
          </cell>
          <cell r="G68" t="str">
            <v>√</v>
          </cell>
          <cell r="H68" t="str">
            <v>√</v>
          </cell>
          <cell r="I68" t="str">
            <v>√</v>
          </cell>
          <cell r="J68" t="str">
            <v>√</v>
          </cell>
          <cell r="K68" t="str">
            <v>√</v>
          </cell>
          <cell r="L68" t="str">
            <v>√</v>
          </cell>
          <cell r="M68" t="str">
            <v>√</v>
          </cell>
          <cell r="N68" t="str">
            <v>×</v>
          </cell>
          <cell r="O68" t="str">
            <v>无</v>
          </cell>
          <cell r="P68" t="str">
            <v>中国联合网络通信有限公司中山分公司</v>
          </cell>
          <cell r="Q68">
            <v>46188</v>
          </cell>
          <cell r="R68">
            <v>62</v>
          </cell>
          <cell r="S68">
            <v>0.06</v>
          </cell>
          <cell r="T68" t="str">
            <v>sMES生产执行系统</v>
          </cell>
          <cell r="U68" t="str">
            <v>222123136601</v>
          </cell>
          <cell r="V68" t="str">
            <v>1</v>
          </cell>
          <cell r="W68">
            <v>41</v>
          </cell>
          <cell r="X68" t="str">
            <v>31.95-53/套</v>
          </cell>
          <cell r="Y68">
            <v>41</v>
          </cell>
        </row>
        <row r="68">
          <cell r="AE68">
            <v>62</v>
          </cell>
          <cell r="AF68">
            <v>58.4905660377358</v>
          </cell>
          <cell r="AG68">
            <v>11.6981132075472</v>
          </cell>
          <cell r="AH68">
            <v>11.69</v>
          </cell>
        </row>
        <row r="69">
          <cell r="S69">
            <v>0.06</v>
          </cell>
          <cell r="T69" t="str">
            <v>智能仓储管理平台</v>
          </cell>
          <cell r="U69" t="str">
            <v>320000037101</v>
          </cell>
          <cell r="V69" t="str">
            <v>1</v>
          </cell>
          <cell r="W69">
            <v>21</v>
          </cell>
          <cell r="X69" t="str">
            <v>21.07-26.41/套</v>
          </cell>
          <cell r="Y69">
            <v>21</v>
          </cell>
        </row>
        <row r="70">
          <cell r="B70" t="str">
            <v>中山市浩轩照明科技有限公司</v>
          </cell>
          <cell r="C70" t="str">
            <v>浩轩照明数字化转型升级</v>
          </cell>
          <cell r="D70" t="str">
            <v>横栏镇</v>
          </cell>
          <cell r="E70" t="str">
            <v>2604142010868</v>
          </cell>
          <cell r="F70" t="str">
            <v>二级</v>
          </cell>
          <cell r="G70" t="str">
            <v>√</v>
          </cell>
          <cell r="H70" t="str">
            <v>√</v>
          </cell>
          <cell r="I70" t="str">
            <v>√</v>
          </cell>
          <cell r="J70" t="str">
            <v>√</v>
          </cell>
          <cell r="K70" t="str">
            <v>√</v>
          </cell>
          <cell r="L70" t="str">
            <v>√</v>
          </cell>
          <cell r="M70" t="str">
            <v>√</v>
          </cell>
          <cell r="N70" t="str">
            <v>×</v>
          </cell>
          <cell r="O70" t="str">
            <v>中移上海</v>
          </cell>
          <cell r="P70" t="str">
            <v>中山市企诚软件科技有限公司</v>
          </cell>
          <cell r="Q70">
            <v>46127</v>
          </cell>
          <cell r="R70">
            <v>32.8</v>
          </cell>
          <cell r="S70">
            <v>0.13</v>
          </cell>
          <cell r="T70" t="str">
            <v>企诚企业资源计划管理软件</v>
          </cell>
          <cell r="U70" t="str">
            <v>29000001601</v>
          </cell>
          <cell r="V70">
            <v>1</v>
          </cell>
          <cell r="W70">
            <v>12.8</v>
          </cell>
          <cell r="X70" t="str">
            <v>12.8/套</v>
          </cell>
          <cell r="Y70">
            <v>12.8</v>
          </cell>
        </row>
        <row r="70">
          <cell r="AE70">
            <v>16</v>
          </cell>
          <cell r="AF70">
            <v>14.1592920353982</v>
          </cell>
          <cell r="AG70">
            <v>2.83185840707965</v>
          </cell>
          <cell r="AH70">
            <v>2.83</v>
          </cell>
        </row>
        <row r="71">
          <cell r="S71">
            <v>0.13</v>
          </cell>
          <cell r="T71" t="str">
            <v>企诚企业资源计划管理软件</v>
          </cell>
          <cell r="U71" t="str">
            <v>29000001601</v>
          </cell>
          <cell r="V71">
            <v>1</v>
          </cell>
          <cell r="W71">
            <v>12.8</v>
          </cell>
        </row>
        <row r="72">
          <cell r="S72">
            <v>0.13</v>
          </cell>
          <cell r="T72" t="str">
            <v>企诚企业资源计划管理软件</v>
          </cell>
          <cell r="U72" t="str">
            <v>29000001601</v>
          </cell>
          <cell r="V72">
            <v>1</v>
          </cell>
          <cell r="W72">
            <v>4</v>
          </cell>
        </row>
        <row r="73">
          <cell r="S73">
            <v>0.13</v>
          </cell>
          <cell r="T73" t="str">
            <v>企诚企业协同办公管理软件</v>
          </cell>
          <cell r="U73" t="str">
            <v>22000001604</v>
          </cell>
          <cell r="V73">
            <v>1</v>
          </cell>
          <cell r="W73">
            <v>1.6</v>
          </cell>
          <cell r="X73" t="str">
            <v>1.6/套</v>
          </cell>
          <cell r="Y73">
            <v>1.6</v>
          </cell>
        </row>
        <row r="74">
          <cell r="S74">
            <v>0.13</v>
          </cell>
          <cell r="T74" t="str">
            <v>企诚合作伙伴关系管理软件</v>
          </cell>
          <cell r="U74" t="str">
            <v>31330001602</v>
          </cell>
          <cell r="V74">
            <v>1</v>
          </cell>
          <cell r="W74">
            <v>1.6</v>
          </cell>
          <cell r="X74" t="str">
            <v>1.6/套</v>
          </cell>
          <cell r="Y74">
            <v>1.6</v>
          </cell>
        </row>
        <row r="75">
          <cell r="B75" t="str">
            <v>中山市旭晟照明科技有限公司</v>
          </cell>
          <cell r="C75" t="str">
            <v>中山市旭晟照明科技有限公司数字化项目</v>
          </cell>
          <cell r="D75" t="str">
            <v>横栏镇</v>
          </cell>
          <cell r="E75" t="str">
            <v>2605142010943</v>
          </cell>
          <cell r="F75" t="str">
            <v>二级</v>
          </cell>
          <cell r="G75" t="str">
            <v>√</v>
          </cell>
          <cell r="H75" t="str">
            <v>√</v>
          </cell>
          <cell r="I75" t="str">
            <v>√</v>
          </cell>
          <cell r="J75" t="str">
            <v>√</v>
          </cell>
          <cell r="K75" t="str">
            <v>√</v>
          </cell>
          <cell r="L75" t="str">
            <v>√</v>
          </cell>
          <cell r="M75" t="str">
            <v>√</v>
          </cell>
          <cell r="N75" t="str">
            <v>×</v>
          </cell>
          <cell r="O75" t="str">
            <v>惠利普</v>
          </cell>
          <cell r="P75" t="str">
            <v>广州企好网络科技有限公司</v>
          </cell>
          <cell r="Q75">
            <v>46188</v>
          </cell>
          <cell r="R75">
            <v>55</v>
          </cell>
          <cell r="S75">
            <v>0.13</v>
          </cell>
          <cell r="T75" t="str">
            <v>车间执行管理系统简称：MES系统</v>
          </cell>
          <cell r="U75" t="str">
            <v>222428011601</v>
          </cell>
          <cell r="V75">
            <v>1</v>
          </cell>
          <cell r="W75">
            <v>35</v>
          </cell>
          <cell r="X75" t="str">
            <v>4.86-40/套</v>
          </cell>
          <cell r="Y75">
            <v>35</v>
          </cell>
        </row>
        <row r="75">
          <cell r="AE75">
            <v>68.8</v>
          </cell>
          <cell r="AF75">
            <v>60.8849557522124</v>
          </cell>
          <cell r="AG75">
            <v>12.1769911504425</v>
          </cell>
          <cell r="AH75">
            <v>12</v>
          </cell>
        </row>
        <row r="76">
          <cell r="S76">
            <v>0.13</v>
          </cell>
          <cell r="T76" t="str">
            <v>智能仓储管理系统简称：WMS系统</v>
          </cell>
          <cell r="U76" t="str">
            <v>320000011602</v>
          </cell>
          <cell r="V76">
            <v>1</v>
          </cell>
          <cell r="W76">
            <v>20</v>
          </cell>
          <cell r="X76" t="str">
            <v>2-30.21/套</v>
          </cell>
          <cell r="Y76">
            <v>20</v>
          </cell>
        </row>
        <row r="77">
          <cell r="Q77">
            <v>46188</v>
          </cell>
          <cell r="R77">
            <v>13.8</v>
          </cell>
          <cell r="S77">
            <v>0.13</v>
          </cell>
          <cell r="T77" t="str">
            <v>T+CLOUD专属云</v>
          </cell>
          <cell r="U77" t="str">
            <v>31322217801</v>
          </cell>
          <cell r="V77">
            <v>1</v>
          </cell>
          <cell r="W77">
            <v>13.8</v>
          </cell>
          <cell r="X77" t="str">
            <v>1-28/套</v>
          </cell>
          <cell r="Y77">
            <v>13.8</v>
          </cell>
        </row>
        <row r="78">
          <cell r="B78" t="str">
            <v>中山市炬垚印刷有限公司</v>
          </cell>
          <cell r="C78" t="str">
            <v>中山市炬垚印刷有限公司数字化改造项目</v>
          </cell>
          <cell r="D78" t="str">
            <v>南头镇</v>
          </cell>
          <cell r="E78" t="str">
            <v>2605179900930</v>
          </cell>
          <cell r="F78" t="str">
            <v>二级</v>
          </cell>
          <cell r="G78" t="str">
            <v>√</v>
          </cell>
          <cell r="H78" t="str">
            <v>√</v>
          </cell>
          <cell r="I78" t="str">
            <v>√</v>
          </cell>
          <cell r="J78" t="str">
            <v>√</v>
          </cell>
          <cell r="K78" t="str">
            <v>√</v>
          </cell>
          <cell r="L78" t="str">
            <v>√</v>
          </cell>
          <cell r="M78" t="str">
            <v>√</v>
          </cell>
          <cell r="N78" t="str">
            <v>×</v>
          </cell>
          <cell r="O78" t="str">
            <v>中移上海</v>
          </cell>
          <cell r="P78" t="str">
            <v>中山市一诺软件有限公司</v>
          </cell>
          <cell r="Q78">
            <v>46148</v>
          </cell>
          <cell r="R78">
            <v>3.6</v>
          </cell>
          <cell r="S78">
            <v>0.06</v>
          </cell>
          <cell r="T78" t="str">
            <v>金蝶云星辰专业版</v>
          </cell>
          <cell r="U78" t="str">
            <v>31324109608</v>
          </cell>
          <cell r="V78">
            <v>1</v>
          </cell>
          <cell r="W78">
            <v>3.6</v>
          </cell>
          <cell r="X78" t="str">
            <v>0.28-11.65/套</v>
          </cell>
          <cell r="Y78">
            <v>3.6</v>
          </cell>
        </row>
        <row r="78">
          <cell r="AE78">
            <v>3.6</v>
          </cell>
          <cell r="AF78">
            <v>3.39622641509434</v>
          </cell>
          <cell r="AG78">
            <v>0.679245283018868</v>
          </cell>
          <cell r="AH78">
            <v>0.67</v>
          </cell>
        </row>
        <row r="79">
          <cell r="B79" t="str">
            <v>广东领先展示股份有限公司</v>
          </cell>
          <cell r="C79" t="str">
            <v>广东领先展示股份有限公司财务流程数字化升级改造项目</v>
          </cell>
          <cell r="D79" t="str">
            <v>南区街道</v>
          </cell>
          <cell r="E79" t="str">
            <v>2512019910783</v>
          </cell>
          <cell r="F79" t="str">
            <v>三级</v>
          </cell>
          <cell r="G79" t="str">
            <v>√</v>
          </cell>
          <cell r="H79" t="str">
            <v>√</v>
          </cell>
          <cell r="I79" t="str">
            <v>√</v>
          </cell>
          <cell r="J79" t="str">
            <v>√</v>
          </cell>
          <cell r="K79" t="str">
            <v>√</v>
          </cell>
          <cell r="L79" t="str">
            <v>√</v>
          </cell>
          <cell r="M79" t="str">
            <v>√</v>
          </cell>
          <cell r="N79" t="str">
            <v>×</v>
          </cell>
          <cell r="O79" t="str">
            <v>惠利普</v>
          </cell>
          <cell r="P79" t="str">
            <v>中山市新拓软件有限公司</v>
          </cell>
          <cell r="Q79">
            <v>46185</v>
          </cell>
          <cell r="R79">
            <v>73</v>
          </cell>
          <cell r="S79">
            <v>0.13</v>
          </cell>
          <cell r="T79" t="str">
            <v>金蝶云星空企业版（私有云）</v>
          </cell>
          <cell r="U79" t="str">
            <v>41312209602</v>
          </cell>
          <cell r="V79">
            <v>1</v>
          </cell>
          <cell r="W79">
            <v>73</v>
          </cell>
          <cell r="X79" t="str">
            <v>1.5万-137.2万(最低价：人人资产，15000元/年)</v>
          </cell>
          <cell r="Y79">
            <v>73</v>
          </cell>
        </row>
        <row r="79">
          <cell r="AE79">
            <v>73</v>
          </cell>
          <cell r="AF79">
            <v>64.6017699115044</v>
          </cell>
          <cell r="AG79">
            <v>12.9203539823009</v>
          </cell>
          <cell r="AH79">
            <v>12.92</v>
          </cell>
        </row>
        <row r="80">
          <cell r="B80" t="str">
            <v>广东新创电源科技有限公司</v>
          </cell>
          <cell r="C80" t="str">
            <v>广东新创电源科技有限公司数字化改造二期项目</v>
          </cell>
          <cell r="D80" t="str">
            <v>古镇镇</v>
          </cell>
          <cell r="E80" t="str">
            <v>2607132111047</v>
          </cell>
          <cell r="F80" t="str">
            <v>三级</v>
          </cell>
          <cell r="G80" t="str">
            <v>√</v>
          </cell>
          <cell r="H80" t="str">
            <v>√</v>
          </cell>
          <cell r="I80" t="str">
            <v>√</v>
          </cell>
          <cell r="J80" t="str">
            <v>√</v>
          </cell>
          <cell r="K80" t="str">
            <v>√</v>
          </cell>
          <cell r="L80" t="str">
            <v>√</v>
          </cell>
          <cell r="M80" t="str">
            <v>√</v>
          </cell>
          <cell r="N80" t="str">
            <v>×</v>
          </cell>
          <cell r="O80" t="str">
            <v>惠利普</v>
          </cell>
          <cell r="P80" t="str">
            <v>深圳市普方软件有限公司</v>
          </cell>
          <cell r="Q80">
            <v>46205</v>
          </cell>
          <cell r="R80">
            <v>170</v>
          </cell>
          <cell r="S80">
            <v>0.13</v>
          </cell>
          <cell r="T80" t="str">
            <v>普方MES企业制造执行系统V9.0</v>
          </cell>
          <cell r="U80" t="str">
            <v>213222132201</v>
          </cell>
          <cell r="V80">
            <v>1</v>
          </cell>
          <cell r="W80">
            <v>160</v>
          </cell>
          <cell r="X80" t="str">
            <v>14.72-204.25万/套</v>
          </cell>
          <cell r="Y80">
            <v>160</v>
          </cell>
        </row>
        <row r="80">
          <cell r="AE80">
            <v>160</v>
          </cell>
          <cell r="AF80">
            <v>141.592920353982</v>
          </cell>
          <cell r="AG80">
            <v>28.3185840707965</v>
          </cell>
          <cell r="AH80">
            <v>28.31</v>
          </cell>
        </row>
        <row r="81">
          <cell r="B81" t="str">
            <v>广东鸿祺新材料有限公司</v>
          </cell>
          <cell r="C81" t="str">
            <v>广东鸿祺新材料有限公司数字化改造项目</v>
          </cell>
          <cell r="D81" t="str">
            <v>三角镇</v>
          </cell>
          <cell r="E81" t="str">
            <v>2508182110573</v>
          </cell>
          <cell r="F81" t="str">
            <v>三级</v>
          </cell>
          <cell r="G81" t="str">
            <v>√</v>
          </cell>
          <cell r="H81" t="str">
            <v>√</v>
          </cell>
          <cell r="I81" t="str">
            <v>√</v>
          </cell>
          <cell r="J81" t="str">
            <v>√</v>
          </cell>
          <cell r="K81" t="str">
            <v>√</v>
          </cell>
          <cell r="L81" t="str">
            <v>√</v>
          </cell>
          <cell r="M81" t="str">
            <v>√</v>
          </cell>
          <cell r="N81" t="str">
            <v>×</v>
          </cell>
          <cell r="O81" t="str">
            <v>知业</v>
          </cell>
          <cell r="P81" t="str">
            <v>广东知业科技有限公司</v>
          </cell>
          <cell r="Q81">
            <v>46137</v>
          </cell>
          <cell r="R81">
            <v>224.5</v>
          </cell>
          <cell r="S81">
            <v>0.13</v>
          </cell>
          <cell r="T81" t="str">
            <v>设备物联IOT</v>
          </cell>
          <cell r="U81" t="str">
            <v>28220005201</v>
          </cell>
          <cell r="V81">
            <v>1</v>
          </cell>
          <cell r="W81">
            <v>12</v>
          </cell>
          <cell r="X81" t="str">
            <v>12万/套</v>
          </cell>
          <cell r="Y81">
            <v>12</v>
          </cell>
        </row>
        <row r="81">
          <cell r="AE81">
            <v>101.5</v>
          </cell>
          <cell r="AF81">
            <v>89.8230088495575</v>
          </cell>
          <cell r="AG81">
            <v>17.9646017699115</v>
          </cell>
          <cell r="AH81">
            <v>17.96</v>
          </cell>
        </row>
        <row r="82">
          <cell r="T82" t="str">
            <v>设备管理EAM</v>
          </cell>
          <cell r="U82" t="str">
            <v>24220005205</v>
          </cell>
          <cell r="V82">
            <v>1</v>
          </cell>
          <cell r="W82">
            <v>12</v>
          </cell>
          <cell r="X82" t="str">
            <v>8-12万/套</v>
          </cell>
          <cell r="Y82">
            <v>12</v>
          </cell>
        </row>
        <row r="83">
          <cell r="T83" t="str">
            <v>边缘网关4G/Wi-Fi</v>
          </cell>
          <cell r="U83" t="str">
            <v>28220005206</v>
          </cell>
          <cell r="V83">
            <v>10</v>
          </cell>
          <cell r="W83">
            <v>2.5</v>
          </cell>
          <cell r="X83" t="str">
            <v>4G/Wi-Fi：0.25万
5G：0.55万</v>
          </cell>
          <cell r="Y83">
            <v>2.5</v>
          </cell>
        </row>
        <row r="84">
          <cell r="T84" t="str">
            <v>工业大数据IDP</v>
          </cell>
          <cell r="U84" t="str">
            <v>22410005207</v>
          </cell>
          <cell r="V84">
            <v>1</v>
          </cell>
          <cell r="W84">
            <v>40</v>
          </cell>
          <cell r="X84" t="str">
            <v>35-80/套</v>
          </cell>
          <cell r="Y84">
            <v>40</v>
          </cell>
        </row>
        <row r="85">
          <cell r="T85" t="str">
            <v>精益生产MES</v>
          </cell>
          <cell r="U85" t="str">
            <v>21220005203</v>
          </cell>
          <cell r="V85">
            <v>1</v>
          </cell>
          <cell r="W85">
            <v>35</v>
          </cell>
          <cell r="X85" t="str">
            <v>25-35万/套</v>
          </cell>
          <cell r="Y85">
            <v>35</v>
          </cell>
        </row>
        <row r="86">
          <cell r="B86" t="str">
            <v>中山市合诚新材料科技有限公司</v>
          </cell>
          <cell r="C86" t="str">
            <v>合诚新材料数字化改造项目</v>
          </cell>
          <cell r="D86" t="str">
            <v>火炬开发区</v>
          </cell>
          <cell r="E86" t="str">
            <v>2607011111046</v>
          </cell>
          <cell r="F86" t="str">
            <v>三级</v>
          </cell>
          <cell r="G86" t="str">
            <v>√</v>
          </cell>
          <cell r="H86" t="str">
            <v>√</v>
          </cell>
          <cell r="I86" t="str">
            <v>√</v>
          </cell>
          <cell r="J86" t="str">
            <v>√</v>
          </cell>
          <cell r="K86" t="str">
            <v>√</v>
          </cell>
          <cell r="L86" t="str">
            <v>√</v>
          </cell>
          <cell r="M86" t="str">
            <v>√</v>
          </cell>
          <cell r="N86" t="str">
            <v>×</v>
          </cell>
          <cell r="O86" t="str">
            <v>无</v>
          </cell>
          <cell r="P86" t="str">
            <v>中国联合网络通信有限公司中山分公司</v>
          </cell>
          <cell r="Q86">
            <v>46189</v>
          </cell>
          <cell r="R86">
            <v>75</v>
          </cell>
          <cell r="S86">
            <v>0.06</v>
          </cell>
          <cell r="T86" t="str">
            <v>顺景IMIX智混云智能制造平台V4.0</v>
          </cell>
          <cell r="U86" t="str">
            <v>222100038001</v>
          </cell>
          <cell r="V86">
            <v>1</v>
          </cell>
          <cell r="W86">
            <v>75</v>
          </cell>
          <cell r="X86" t="str">
            <v>42.8-75万/套</v>
          </cell>
          <cell r="Y86">
            <v>75</v>
          </cell>
        </row>
        <row r="86">
          <cell r="AE86">
            <v>142.5</v>
          </cell>
          <cell r="AF86">
            <v>134.433962264151</v>
          </cell>
          <cell r="AG86">
            <v>26.8867924528302</v>
          </cell>
          <cell r="AH86">
            <v>26.88</v>
          </cell>
        </row>
        <row r="87">
          <cell r="Q87">
            <v>46196</v>
          </cell>
          <cell r="R87">
            <v>67.5</v>
          </cell>
          <cell r="S87">
            <v>0.06</v>
          </cell>
          <cell r="T87" t="str">
            <v>顺景化工云智慧工厂管理平台V1.0</v>
          </cell>
          <cell r="U87" t="str">
            <v>314100038001</v>
          </cell>
          <cell r="V87">
            <v>1</v>
          </cell>
          <cell r="W87">
            <v>67.5</v>
          </cell>
          <cell r="X87" t="str">
            <v>55-67.5万/套</v>
          </cell>
          <cell r="Y87">
            <v>67.5</v>
          </cell>
        </row>
        <row r="88">
          <cell r="B88" t="str">
            <v>中山市锐美塑料科技有限公司</v>
          </cell>
          <cell r="C88" t="str">
            <v>ERP系统应用项目</v>
          </cell>
          <cell r="D88" t="str">
            <v>火炬开发区</v>
          </cell>
          <cell r="E88" t="str">
            <v>2604011010869</v>
          </cell>
          <cell r="F88" t="str">
            <v>二级</v>
          </cell>
          <cell r="G88" t="str">
            <v>√</v>
          </cell>
          <cell r="H88" t="str">
            <v>√</v>
          </cell>
          <cell r="I88" t="str">
            <v>√</v>
          </cell>
          <cell r="J88" t="str">
            <v>√</v>
          </cell>
          <cell r="K88" t="str">
            <v>√</v>
          </cell>
          <cell r="L88" t="str">
            <v>√</v>
          </cell>
          <cell r="M88" t="str">
            <v>√</v>
          </cell>
          <cell r="N88" t="str">
            <v>×</v>
          </cell>
          <cell r="O88" t="str">
            <v>惠利普</v>
          </cell>
          <cell r="P88" t="str">
            <v>中山市微盈科技有限公司</v>
          </cell>
          <cell r="Q88">
            <v>46104</v>
          </cell>
          <cell r="R88">
            <v>27.27</v>
          </cell>
          <cell r="S88">
            <v>0.01</v>
          </cell>
          <cell r="T88" t="str">
            <v>畅捷通T+专属云</v>
          </cell>
          <cell r="U88" t="str">
            <v>31322217801</v>
          </cell>
          <cell r="V88">
            <v>1</v>
          </cell>
          <cell r="W88">
            <v>27.27</v>
          </cell>
          <cell r="X88" t="str">
            <v>1-28万/套</v>
          </cell>
          <cell r="Y88">
            <v>27.27</v>
          </cell>
        </row>
        <row r="88">
          <cell r="AE88">
            <v>27.27</v>
          </cell>
          <cell r="AF88">
            <v>27</v>
          </cell>
          <cell r="AG88">
            <v>5.4</v>
          </cell>
          <cell r="AH88">
            <v>5.4</v>
          </cell>
        </row>
        <row r="89">
          <cell r="B89" t="str">
            <v>中山市双色世纪照明有限公司</v>
          </cell>
          <cell r="C89" t="str">
            <v>中山市双色世纪数字化改造升级项目</v>
          </cell>
          <cell r="D89" t="str">
            <v>古镇镇</v>
          </cell>
          <cell r="E89" t="str">
            <v>2606132101003</v>
          </cell>
          <cell r="F89" t="str">
            <v>二级</v>
          </cell>
          <cell r="G89" t="str">
            <v>√</v>
          </cell>
          <cell r="H89" t="str">
            <v>√</v>
          </cell>
          <cell r="I89" t="str">
            <v>√</v>
          </cell>
          <cell r="J89" t="str">
            <v>√</v>
          </cell>
          <cell r="K89" t="str">
            <v>√</v>
          </cell>
          <cell r="L89" t="str">
            <v>√</v>
          </cell>
          <cell r="M89" t="str">
            <v>√</v>
          </cell>
          <cell r="N89" t="str">
            <v>×</v>
          </cell>
          <cell r="O89" t="str">
            <v>无</v>
          </cell>
          <cell r="P89" t="str">
            <v>中山市雁鸣智造科技有限公司</v>
          </cell>
          <cell r="Q89">
            <v>46195</v>
          </cell>
          <cell r="R89">
            <v>6</v>
          </cell>
          <cell r="S89">
            <v>0.01</v>
          </cell>
          <cell r="T89" t="str">
            <v>雁鸣云Mywork益生产MES数字化管理平台V8.0-雁鸣云精</v>
          </cell>
          <cell r="U89" t="str">
            <v>111313101403</v>
          </cell>
          <cell r="V89">
            <v>1</v>
          </cell>
          <cell r="W89">
            <v>2</v>
          </cell>
          <cell r="X89" t="str">
            <v>0.68-29.98/年</v>
          </cell>
          <cell r="Y89">
            <v>6</v>
          </cell>
          <cell r="Z89" t="str">
            <v>√</v>
          </cell>
          <cell r="AA89">
            <v>46195</v>
          </cell>
          <cell r="AB89">
            <v>46559</v>
          </cell>
          <cell r="AC89">
            <v>172</v>
          </cell>
          <cell r="AD89">
            <v>3.17260273972603</v>
          </cell>
          <cell r="AE89">
            <v>3.17260273972603</v>
          </cell>
          <cell r="AF89">
            <v>3.14119083141191</v>
          </cell>
          <cell r="AG89">
            <v>0.628238166282382</v>
          </cell>
          <cell r="AH89">
            <v>0.62</v>
          </cell>
        </row>
        <row r="90">
          <cell r="S90">
            <v>0.01</v>
          </cell>
          <cell r="T90" t="str">
            <v>雁鸣云Mywork控管理ESOP数字化管理平台V8.0-雁鸣云品</v>
          </cell>
          <cell r="U90" t="str">
            <v>111313101403</v>
          </cell>
          <cell r="V90">
            <v>1</v>
          </cell>
          <cell r="W90">
            <v>1.6</v>
          </cell>
        </row>
        <row r="91">
          <cell r="S91">
            <v>0.01</v>
          </cell>
          <cell r="T91" t="str">
            <v>雁鸣云Mywork慧云仓WMS数字化管理平台V8.0-雁鸣云智</v>
          </cell>
          <cell r="U91" t="str">
            <v>111313101403</v>
          </cell>
          <cell r="V91">
            <v>1</v>
          </cell>
          <cell r="W91">
            <v>2.4</v>
          </cell>
        </row>
        <row r="92">
          <cell r="B92" t="str">
            <v>中山市金石金属制品实业有限公司</v>
          </cell>
          <cell r="C92" t="str">
            <v>金石金属数字化转型项目</v>
          </cell>
          <cell r="D92" t="str">
            <v>阜沙镇</v>
          </cell>
          <cell r="E92" t="str">
            <v>2606111110948</v>
          </cell>
        </row>
        <row r="92">
          <cell r="G92" t="str">
            <v>√</v>
          </cell>
          <cell r="H92" t="str">
            <v>√</v>
          </cell>
          <cell r="I92" t="str">
            <v>√</v>
          </cell>
          <cell r="J92" t="str">
            <v>√</v>
          </cell>
          <cell r="K92" t="str">
            <v>√</v>
          </cell>
          <cell r="L92" t="str">
            <v>√</v>
          </cell>
          <cell r="M92" t="str">
            <v>√</v>
          </cell>
          <cell r="N92" t="str">
            <v>×</v>
          </cell>
          <cell r="O92" t="str">
            <v>瑞恩科技</v>
          </cell>
          <cell r="P92" t="str">
            <v>广东瑞恩科技有限公司</v>
          </cell>
          <cell r="Q92">
            <v>46164</v>
          </cell>
          <cell r="R92">
            <v>46</v>
          </cell>
          <cell r="S92">
            <v>0.13</v>
          </cell>
          <cell r="T92" t="str">
            <v>树字工厂智能平台V1.0（旗舰版）</v>
          </cell>
          <cell r="U92" t="str">
            <v>212123118102</v>
          </cell>
          <cell r="V92" t="str">
            <v>1</v>
          </cell>
          <cell r="W92">
            <v>46</v>
          </cell>
          <cell r="X92" t="str">
            <v>39.03-46万/套</v>
          </cell>
          <cell r="Y92">
            <v>46</v>
          </cell>
        </row>
        <row r="92">
          <cell r="AE92">
            <v>46</v>
          </cell>
          <cell r="AF92">
            <v>40.7079646017699</v>
          </cell>
          <cell r="AG92">
            <v>8.14159292035398</v>
          </cell>
          <cell r="AH92">
            <v>8.14</v>
          </cell>
        </row>
        <row r="93">
          <cell r="B93" t="str">
            <v>中山市中维特电子科技有限公司</v>
          </cell>
          <cell r="C93" t="str">
            <v>中山市中维特电子科技有限公司数字化转型项目</v>
          </cell>
          <cell r="D93" t="str">
            <v>东凤镇</v>
          </cell>
          <cell r="E93" t="str">
            <v>2607101001059</v>
          </cell>
        </row>
        <row r="93">
          <cell r="G93" t="str">
            <v>√</v>
          </cell>
          <cell r="H93" t="str">
            <v>√</v>
          </cell>
          <cell r="I93" t="str">
            <v>√</v>
          </cell>
          <cell r="J93" t="str">
            <v>√</v>
          </cell>
          <cell r="K93" t="str">
            <v>√</v>
          </cell>
          <cell r="L93" t="str">
            <v>√</v>
          </cell>
          <cell r="M93" t="str">
            <v>√</v>
          </cell>
          <cell r="N93" t="str">
            <v>×</v>
          </cell>
          <cell r="O93" t="str">
            <v>无</v>
          </cell>
          <cell r="P93" t="str">
            <v>中国联合网络通信有限公司中山分公司</v>
          </cell>
          <cell r="Q93">
            <v>46133</v>
          </cell>
          <cell r="R93">
            <v>61.3</v>
          </cell>
          <cell r="S93">
            <v>0.06</v>
          </cell>
          <cell r="T93" t="str">
            <v>生产MES系统[简称：MES系统]V2.0</v>
          </cell>
          <cell r="U93" t="str">
            <v>222112128001</v>
          </cell>
          <cell r="V93" t="str">
            <v>1</v>
          </cell>
          <cell r="W93">
            <v>31</v>
          </cell>
          <cell r="X93" t="str">
            <v>25.65-51.41万/套</v>
          </cell>
          <cell r="Y93">
            <v>31</v>
          </cell>
        </row>
        <row r="93">
          <cell r="AE93">
            <v>61.3</v>
          </cell>
          <cell r="AF93">
            <v>57.8301886792453</v>
          </cell>
          <cell r="AG93">
            <v>11.5660377358491</v>
          </cell>
          <cell r="AH93">
            <v>11.56</v>
          </cell>
        </row>
        <row r="94">
          <cell r="C94" t="str">
            <v>中山市中维特电子科技有限公司数字化转型项目</v>
          </cell>
        </row>
        <row r="94">
          <cell r="S94">
            <v>0.06</v>
          </cell>
          <cell r="T94" t="str">
            <v>智能生产系统（数字工厂系统）[简称：智能生产系统]V2.0</v>
          </cell>
          <cell r="U94" t="str">
            <v>111321128001</v>
          </cell>
          <cell r="V94" t="str">
            <v>1</v>
          </cell>
          <cell r="W94">
            <v>30.3</v>
          </cell>
          <cell r="X94" t="str">
            <v>21.25-37.3万/套</v>
          </cell>
          <cell r="Y94">
            <v>30.3</v>
          </cell>
        </row>
        <row r="95">
          <cell r="B95" t="str">
            <v>广东西尼科技有限公司</v>
          </cell>
          <cell r="C95" t="str">
            <v>广东西尼科技数字化改造项目</v>
          </cell>
          <cell r="D95" t="str">
            <v>坦洲镇</v>
          </cell>
          <cell r="E95" t="str">
            <v>2604222110870</v>
          </cell>
        </row>
        <row r="95">
          <cell r="G95" t="str">
            <v>√</v>
          </cell>
          <cell r="H95" t="str">
            <v>√</v>
          </cell>
          <cell r="I95" t="str">
            <v>√</v>
          </cell>
          <cell r="J95" t="str">
            <v>√</v>
          </cell>
          <cell r="K95" t="str">
            <v>√</v>
          </cell>
          <cell r="L95" t="str">
            <v>√</v>
          </cell>
          <cell r="M95" t="str">
            <v>√</v>
          </cell>
          <cell r="N95" t="str">
            <v>×</v>
          </cell>
          <cell r="O95" t="str">
            <v>知业</v>
          </cell>
          <cell r="P95" t="str">
            <v>广东知业科技有限公司</v>
          </cell>
          <cell r="Q95">
            <v>46107</v>
          </cell>
          <cell r="R95">
            <v>66.218</v>
          </cell>
          <cell r="S95">
            <v>0.13</v>
          </cell>
          <cell r="T95" t="str">
            <v>精益生产MES</v>
          </cell>
          <cell r="U95" t="str">
            <v>21220005203</v>
          </cell>
          <cell r="V95" t="str">
            <v>1</v>
          </cell>
          <cell r="W95">
            <v>33.8</v>
          </cell>
          <cell r="X95" t="str">
            <v>25-35万/套</v>
          </cell>
          <cell r="Y95">
            <v>33.8</v>
          </cell>
        </row>
        <row r="95">
          <cell r="AE95">
            <v>66.218</v>
          </cell>
          <cell r="AF95">
            <v>58.6</v>
          </cell>
          <cell r="AG95">
            <v>11.72</v>
          </cell>
          <cell r="AH95">
            <v>11.72</v>
          </cell>
        </row>
        <row r="96">
          <cell r="S96">
            <v>0.13</v>
          </cell>
          <cell r="T96" t="str">
            <v>工业大数据IDP</v>
          </cell>
          <cell r="U96" t="str">
            <v>22410005207</v>
          </cell>
          <cell r="V96" t="str">
            <v>1</v>
          </cell>
          <cell r="W96">
            <v>32.418</v>
          </cell>
          <cell r="X96" t="str">
            <v>35-80/套</v>
          </cell>
          <cell r="Y96">
            <v>32.418</v>
          </cell>
        </row>
        <row r="97">
          <cell r="B97" t="str">
            <v>广东富图宝影像工业有限公司</v>
          </cell>
          <cell r="C97" t="str">
            <v>富图宝数字化改造项目</v>
          </cell>
          <cell r="D97" t="str">
            <v>坦洲镇</v>
          </cell>
          <cell r="E97" t="str">
            <v>2509229910627</v>
          </cell>
          <cell r="F97" t="str">
            <v>三级</v>
          </cell>
          <cell r="G97" t="str">
            <v>√</v>
          </cell>
          <cell r="H97" t="str">
            <v>√</v>
          </cell>
          <cell r="I97" t="str">
            <v>√</v>
          </cell>
          <cell r="J97" t="str">
            <v>√</v>
          </cell>
          <cell r="K97" t="str">
            <v>√</v>
          </cell>
          <cell r="L97" t="str">
            <v>√</v>
          </cell>
          <cell r="M97" t="str">
            <v>√</v>
          </cell>
          <cell r="N97" t="str">
            <v>×</v>
          </cell>
          <cell r="O97" t="str">
            <v>亿迅</v>
          </cell>
          <cell r="P97" t="str">
            <v>中国电信股份有限公司中山分公司</v>
          </cell>
          <cell r="Q97">
            <v>46042</v>
          </cell>
          <cell r="R97">
            <v>158.258</v>
          </cell>
          <cell r="S97">
            <v>0.06</v>
          </cell>
          <cell r="T97" t="str">
            <v>MES生产执行管理系统</v>
          </cell>
          <cell r="U97" t="str">
            <v>22000008001</v>
          </cell>
          <cell r="V97" t="str">
            <v>1</v>
          </cell>
          <cell r="W97">
            <v>45.05</v>
          </cell>
          <cell r="X97" t="str">
            <v>26.82-46.8万/套</v>
          </cell>
          <cell r="Y97">
            <v>45.05</v>
          </cell>
        </row>
        <row r="97">
          <cell r="AE97">
            <v>158.258</v>
          </cell>
          <cell r="AF97">
            <v>149.3</v>
          </cell>
          <cell r="AG97">
            <v>29.86</v>
          </cell>
          <cell r="AH97">
            <v>29.86</v>
          </cell>
        </row>
        <row r="98">
          <cell r="S98">
            <v>0.06</v>
          </cell>
          <cell r="T98" t="str">
            <v>DCM设备数据采集管理系统V6.8</v>
          </cell>
          <cell r="U98" t="str">
            <v>28000008005</v>
          </cell>
          <cell r="V98" t="str">
            <v>1</v>
          </cell>
          <cell r="W98">
            <v>21.2</v>
          </cell>
          <cell r="X98" t="str">
            <v>14.83-21.38万/套</v>
          </cell>
          <cell r="Y98">
            <v>21.2</v>
          </cell>
        </row>
        <row r="99">
          <cell r="S99">
            <v>0.06</v>
          </cell>
          <cell r="T99" t="str">
            <v>金蝶云星空企业版（私有云）</v>
          </cell>
          <cell r="U99" t="str">
            <v>41312209602</v>
          </cell>
          <cell r="V99" t="str">
            <v>1</v>
          </cell>
          <cell r="W99">
            <v>65.72</v>
          </cell>
          <cell r="X99" t="str">
            <v>1.5-137.2万/套</v>
          </cell>
          <cell r="Y99">
            <v>65.72</v>
          </cell>
        </row>
        <row r="100">
          <cell r="S100">
            <v>0.06</v>
          </cell>
          <cell r="T100" t="str">
            <v>OMS-B2B自来水获客-数字化营销平台旗舰版</v>
          </cell>
          <cell r="U100" t="str">
            <v>130000021402</v>
          </cell>
          <cell r="V100" t="str">
            <v>1</v>
          </cell>
          <cell r="W100">
            <v>18.868</v>
          </cell>
          <cell r="X100" t="str">
            <v>11.07-20.7万/套</v>
          </cell>
          <cell r="Y100">
            <v>18.868</v>
          </cell>
        </row>
        <row r="101">
          <cell r="S101">
            <v>0.06</v>
          </cell>
          <cell r="T101" t="str">
            <v>小翼看板</v>
          </cell>
          <cell r="U101" t="str">
            <v>22234910512</v>
          </cell>
          <cell r="V101" t="str">
            <v>1</v>
          </cell>
          <cell r="W101">
            <v>7.42</v>
          </cell>
          <cell r="X101" t="str">
            <v>8万/个</v>
          </cell>
          <cell r="Y101">
            <v>7.42</v>
          </cell>
        </row>
        <row r="102">
          <cell r="B102" t="str">
            <v>富兰克科技（广东）有限公司</v>
          </cell>
          <cell r="C102" t="str">
            <v>富兰克数字化改造项目</v>
          </cell>
          <cell r="D102" t="str">
            <v>坦洲镇</v>
          </cell>
          <cell r="E102" t="str">
            <v>2601221110812</v>
          </cell>
          <cell r="F102" t="str">
            <v>二级</v>
          </cell>
          <cell r="G102" t="str">
            <v>√</v>
          </cell>
          <cell r="H102" t="str">
            <v>√</v>
          </cell>
          <cell r="I102" t="str">
            <v>√</v>
          </cell>
          <cell r="J102" t="str">
            <v>√</v>
          </cell>
          <cell r="K102" t="str">
            <v>√</v>
          </cell>
          <cell r="L102" t="str">
            <v>√</v>
          </cell>
          <cell r="M102" t="str">
            <v>√</v>
          </cell>
          <cell r="N102" t="str">
            <v>×</v>
          </cell>
          <cell r="O102" t="str">
            <v>亿迅</v>
          </cell>
          <cell r="P102" t="str">
            <v>中国电信股份有限公司中山分公司</v>
          </cell>
          <cell r="Q102">
            <v>46112</v>
          </cell>
          <cell r="R102">
            <v>64.66</v>
          </cell>
          <cell r="S102">
            <v>0.06</v>
          </cell>
          <cell r="T102" t="str">
            <v>广东宏友智能科技有限公司</v>
          </cell>
          <cell r="U102" t="str">
            <v>610000024701</v>
          </cell>
          <cell r="V102" t="str">
            <v>1</v>
          </cell>
          <cell r="W102">
            <v>64.66</v>
          </cell>
          <cell r="X102" t="str">
            <v>38-93.1万/套</v>
          </cell>
          <cell r="Y102">
            <v>64.66</v>
          </cell>
        </row>
        <row r="102">
          <cell r="AE102">
            <v>64.66</v>
          </cell>
          <cell r="AF102">
            <v>61</v>
          </cell>
          <cell r="AG102">
            <v>12.2</v>
          </cell>
          <cell r="AH102">
            <v>12</v>
          </cell>
        </row>
        <row r="103">
          <cell r="B103" t="str">
            <v>中山市竣辉高分子材料有限公司</v>
          </cell>
          <cell r="C103" t="str">
            <v>中山市竣辉高分子材料有限公司数字化改造项目</v>
          </cell>
          <cell r="D103" t="str">
            <v>坦洲镇</v>
          </cell>
          <cell r="E103" t="str">
            <v>2606221111000</v>
          </cell>
          <cell r="F103" t="str">
            <v>二级</v>
          </cell>
          <cell r="G103" t="str">
            <v>√</v>
          </cell>
          <cell r="H103" t="str">
            <v>√</v>
          </cell>
          <cell r="I103" t="str">
            <v>√</v>
          </cell>
          <cell r="J103" t="str">
            <v>√</v>
          </cell>
          <cell r="K103" t="str">
            <v>√</v>
          </cell>
          <cell r="L103" t="str">
            <v>√</v>
          </cell>
          <cell r="M103" t="str">
            <v>√</v>
          </cell>
          <cell r="N103" t="str">
            <v>×</v>
          </cell>
          <cell r="O103" t="str">
            <v>知业</v>
          </cell>
          <cell r="P103" t="str">
            <v>广东知业科技有限公司</v>
          </cell>
          <cell r="Q103">
            <v>46191</v>
          </cell>
          <cell r="R103">
            <v>68.6</v>
          </cell>
          <cell r="S103">
            <v>0.13</v>
          </cell>
          <cell r="T103" t="str">
            <v>精益生产MES</v>
          </cell>
          <cell r="U103" t="str">
            <v>21220005203</v>
          </cell>
          <cell r="V103" t="str">
            <v>1</v>
          </cell>
          <cell r="W103">
            <v>33.8</v>
          </cell>
          <cell r="X103" t="str">
            <v>25-35/套</v>
          </cell>
          <cell r="Y103">
            <v>33.8</v>
          </cell>
        </row>
        <row r="103">
          <cell r="AE103">
            <v>68.6</v>
          </cell>
          <cell r="AF103">
            <v>60.7079646017699</v>
          </cell>
          <cell r="AG103">
            <v>12.141592920354</v>
          </cell>
          <cell r="AH103">
            <v>12</v>
          </cell>
        </row>
        <row r="104">
          <cell r="S104">
            <v>0.13</v>
          </cell>
          <cell r="T104" t="str">
            <v>设备物联IOT</v>
          </cell>
          <cell r="U104" t="str">
            <v>28220005201</v>
          </cell>
          <cell r="V104" t="str">
            <v>1</v>
          </cell>
          <cell r="W104">
            <v>12</v>
          </cell>
          <cell r="X104" t="str">
            <v>12万/套</v>
          </cell>
          <cell r="Y104">
            <v>12</v>
          </cell>
        </row>
        <row r="105">
          <cell r="S105">
            <v>0.13</v>
          </cell>
          <cell r="T105" t="str">
            <v>边缘网关4G/Wi-Fi</v>
          </cell>
          <cell r="U105" t="str">
            <v>28220005206</v>
          </cell>
          <cell r="V105" t="str">
            <v>4</v>
          </cell>
          <cell r="W105">
            <v>1</v>
          </cell>
          <cell r="X105" t="str">
            <v>4G/Wi-Fi：0.25万
5G：0.55万</v>
          </cell>
          <cell r="Y105">
            <v>1</v>
          </cell>
        </row>
        <row r="106">
          <cell r="S106">
            <v>0.13</v>
          </cell>
          <cell r="T106" t="str">
            <v>工业大数据IDP</v>
          </cell>
          <cell r="U106" t="str">
            <v>22410005207</v>
          </cell>
          <cell r="V106" t="str">
            <v>1</v>
          </cell>
          <cell r="W106">
            <v>21.8</v>
          </cell>
          <cell r="X106" t="str">
            <v>35-80/套</v>
          </cell>
          <cell r="Y106">
            <v>21.8</v>
          </cell>
        </row>
        <row r="107">
          <cell r="B107" t="str">
            <v>广东家连美铜业有限公司</v>
          </cell>
          <cell r="C107" t="str">
            <v>广东家连美铜业有限公司数字化转型项目</v>
          </cell>
          <cell r="D107" t="str">
            <v>阜沙镇</v>
          </cell>
          <cell r="E107" t="str">
            <v>2607111111039</v>
          </cell>
          <cell r="F107" t="str">
            <v>二级</v>
          </cell>
          <cell r="G107" t="str">
            <v>√</v>
          </cell>
          <cell r="H107" t="str">
            <v>√</v>
          </cell>
          <cell r="I107" t="str">
            <v>√</v>
          </cell>
          <cell r="J107" t="str">
            <v>√</v>
          </cell>
          <cell r="K107" t="str">
            <v>√</v>
          </cell>
          <cell r="L107" t="str">
            <v>√</v>
          </cell>
          <cell r="M107" t="str">
            <v>√</v>
          </cell>
          <cell r="N107" t="str">
            <v>×</v>
          </cell>
          <cell r="O107" t="str">
            <v>无</v>
          </cell>
          <cell r="P107" t="str">
            <v>深圳市卓华软件有限公司</v>
          </cell>
          <cell r="Q107">
            <v>46148</v>
          </cell>
          <cell r="R107">
            <v>50</v>
          </cell>
          <cell r="S107">
            <v>0.13</v>
          </cell>
          <cell r="T107" t="str">
            <v>卓华ERP+OA+MES集成管理系统V1.0</v>
          </cell>
          <cell r="U107" t="str">
            <v>132331136401</v>
          </cell>
          <cell r="V107">
            <v>1</v>
          </cell>
          <cell r="W107">
            <v>50</v>
          </cell>
          <cell r="X107" t="str">
            <v>36-45/套</v>
          </cell>
          <cell r="Y107">
            <v>45</v>
          </cell>
        </row>
        <row r="107">
          <cell r="AE107">
            <v>45</v>
          </cell>
          <cell r="AF107">
            <v>39.8230088495575</v>
          </cell>
          <cell r="AG107">
            <v>7.96460176991151</v>
          </cell>
          <cell r="AH107">
            <v>7.96</v>
          </cell>
        </row>
        <row r="108">
          <cell r="B108" t="str">
            <v>钜文智能电器（中山）有限公司</v>
          </cell>
          <cell r="C108" t="str">
            <v>进销存及仓储管理系统提升项目</v>
          </cell>
          <cell r="D108" t="str">
            <v>黄圃镇</v>
          </cell>
          <cell r="E108" t="str">
            <v>2607151001068</v>
          </cell>
          <cell r="F108" t="str">
            <v>二级</v>
          </cell>
          <cell r="G108" t="str">
            <v>√</v>
          </cell>
          <cell r="H108" t="str">
            <v>√</v>
          </cell>
          <cell r="I108" t="str">
            <v>√</v>
          </cell>
          <cell r="J108" t="str">
            <v>√</v>
          </cell>
          <cell r="K108" t="str">
            <v>√</v>
          </cell>
          <cell r="L108" t="str">
            <v>√</v>
          </cell>
          <cell r="M108" t="str">
            <v>√</v>
          </cell>
          <cell r="N108" t="str">
            <v>×</v>
          </cell>
          <cell r="O108" t="str">
            <v>领创</v>
          </cell>
          <cell r="P108" t="str">
            <v>中山纭蝶科技有限公司</v>
          </cell>
          <cell r="Q108">
            <v>46177</v>
          </cell>
          <cell r="R108">
            <v>13.648</v>
          </cell>
          <cell r="S108">
            <v>0.03</v>
          </cell>
          <cell r="T108" t="str">
            <v>金蝶云星辰</v>
          </cell>
          <cell r="U108" t="str">
            <v>31324109608</v>
          </cell>
          <cell r="V108">
            <v>1</v>
          </cell>
          <cell r="W108">
            <v>0.59</v>
          </cell>
          <cell r="X108" t="str">
            <v>0.28-11.65/年</v>
          </cell>
          <cell r="Y108">
            <v>0.59</v>
          </cell>
          <cell r="Z108" t="str">
            <v>√</v>
          </cell>
          <cell r="AA108">
            <v>46177</v>
          </cell>
          <cell r="AB108">
            <v>46541</v>
          </cell>
          <cell r="AC108">
            <v>154</v>
          </cell>
          <cell r="AD108">
            <v>0.507022831050228</v>
          </cell>
          <cell r="AE108">
            <v>12.4173515981735</v>
          </cell>
          <cell r="AF108">
            <v>12.0556811632753</v>
          </cell>
          <cell r="AG108">
            <v>2.41113623265505</v>
          </cell>
          <cell r="AH108">
            <v>2.41</v>
          </cell>
        </row>
        <row r="109">
          <cell r="S109">
            <v>0.03</v>
          </cell>
          <cell r="T109" t="str">
            <v>金蝶生产管理系统【星辰系统】</v>
          </cell>
          <cell r="U109" t="str">
            <v>22324118401</v>
          </cell>
          <cell r="V109">
            <v>1</v>
          </cell>
          <cell r="W109">
            <v>1.05</v>
          </cell>
          <cell r="X109" t="str">
            <v>1.21-11.82/年</v>
          </cell>
          <cell r="Y109">
            <v>1.05</v>
          </cell>
          <cell r="Z109" t="str">
            <v>√</v>
          </cell>
          <cell r="AA109">
            <v>46177</v>
          </cell>
          <cell r="AB109">
            <v>46541</v>
          </cell>
          <cell r="AC109">
            <v>154</v>
          </cell>
          <cell r="AD109">
            <v>0.902328767123288</v>
          </cell>
        </row>
        <row r="110">
          <cell r="S110">
            <v>0.03</v>
          </cell>
          <cell r="T110" t="str">
            <v>本新WMS智能仓储管理系统V2.0</v>
          </cell>
          <cell r="U110" t="str">
            <v>320000010501</v>
          </cell>
          <cell r="V110">
            <v>1</v>
          </cell>
          <cell r="W110">
            <v>11.008</v>
          </cell>
          <cell r="X110" t="str">
            <v>4-24.18/套</v>
          </cell>
          <cell r="Y110">
            <v>11.008</v>
          </cell>
        </row>
        <row r="111">
          <cell r="B111" t="str">
            <v>中山市松泽照明科技有限公司</v>
          </cell>
          <cell r="C111" t="str">
            <v>中山市松泽照明科技有限公司数字化改造项目</v>
          </cell>
          <cell r="D111" t="str">
            <v>横栏镇</v>
          </cell>
          <cell r="E111" t="str">
            <v>2412142010191</v>
          </cell>
          <cell r="F111" t="str">
            <v>二级</v>
          </cell>
          <cell r="G111" t="str">
            <v>√</v>
          </cell>
          <cell r="H111" t="str">
            <v>√</v>
          </cell>
          <cell r="I111" t="str">
            <v>√</v>
          </cell>
          <cell r="J111" t="str">
            <v>√</v>
          </cell>
          <cell r="K111" t="str">
            <v>√</v>
          </cell>
          <cell r="L111" t="str">
            <v>√</v>
          </cell>
          <cell r="M111" t="str">
            <v>√</v>
          </cell>
          <cell r="N111" t="str">
            <v>×</v>
          </cell>
          <cell r="O111" t="str">
            <v>泽东</v>
          </cell>
          <cell r="P111" t="str">
            <v>广东用友软件有限公司</v>
          </cell>
          <cell r="Q111">
            <v>46162</v>
          </cell>
          <cell r="R111">
            <v>22.74</v>
          </cell>
          <cell r="S111">
            <v>0.06</v>
          </cell>
          <cell r="T111" t="str">
            <v>YonSuite整体</v>
          </cell>
          <cell r="U111" t="str">
            <v>31413212503</v>
          </cell>
          <cell r="V111">
            <v>1</v>
          </cell>
          <cell r="W111">
            <v>16.84</v>
          </cell>
          <cell r="X111" t="str">
            <v>20万/套</v>
          </cell>
          <cell r="Y111">
            <v>16.84</v>
          </cell>
        </row>
        <row r="111">
          <cell r="AE111">
            <v>16.84</v>
          </cell>
          <cell r="AF111">
            <v>15.8867924528302</v>
          </cell>
          <cell r="AG111">
            <v>3.17735849056604</v>
          </cell>
          <cell r="AH111">
            <v>3.17</v>
          </cell>
        </row>
        <row r="112">
          <cell r="B112" t="str">
            <v>中山耀威粉末元件有限公司</v>
          </cell>
          <cell r="C112" t="str">
            <v>中山耀威粉末元件有限公司数字化升级改造项目</v>
          </cell>
          <cell r="D112" t="str">
            <v>坦洲镇</v>
          </cell>
          <cell r="E112" t="str">
            <v>2607221111012</v>
          </cell>
          <cell r="F112" t="str">
            <v>二级</v>
          </cell>
          <cell r="G112" t="str">
            <v>√</v>
          </cell>
          <cell r="H112" t="str">
            <v>√</v>
          </cell>
          <cell r="I112" t="str">
            <v>√</v>
          </cell>
          <cell r="J112" t="str">
            <v>√</v>
          </cell>
          <cell r="K112" t="str">
            <v>√</v>
          </cell>
          <cell r="L112" t="str">
            <v>√</v>
          </cell>
          <cell r="M112" t="str">
            <v>√</v>
          </cell>
          <cell r="N112" t="str">
            <v>×</v>
          </cell>
          <cell r="O112" t="str">
            <v>古镇灯饰</v>
          </cell>
          <cell r="P112" t="str">
            <v>中山市本新科技有限公司</v>
          </cell>
          <cell r="Q112">
            <v>46175</v>
          </cell>
          <cell r="R112">
            <v>68.8</v>
          </cell>
          <cell r="S112">
            <v>0.13</v>
          </cell>
          <cell r="T112" t="str">
            <v>本新WMS智能仓储管理系统</v>
          </cell>
          <cell r="U112" t="str">
            <v>320000010501</v>
          </cell>
          <cell r="V112">
            <v>1</v>
          </cell>
          <cell r="W112">
            <v>23.8</v>
          </cell>
          <cell r="X112" t="str">
            <v>4-24.18/套</v>
          </cell>
          <cell r="Y112">
            <v>23.8</v>
          </cell>
        </row>
        <row r="112">
          <cell r="AE112">
            <v>68.8</v>
          </cell>
          <cell r="AF112">
            <v>60.8849557522124</v>
          </cell>
          <cell r="AG112">
            <v>12.1769911504425</v>
          </cell>
          <cell r="AH112">
            <v>12</v>
          </cell>
        </row>
        <row r="113">
          <cell r="S113">
            <v>0.13</v>
          </cell>
          <cell r="T113" t="str">
            <v>本新WMS生产制造执行系统</v>
          </cell>
          <cell r="U113" t="str">
            <v>220000010502</v>
          </cell>
          <cell r="V113">
            <v>1</v>
          </cell>
          <cell r="W113">
            <v>45</v>
          </cell>
          <cell r="X113" t="str">
            <v>13.39-57.24/套</v>
          </cell>
          <cell r="Y113">
            <v>45</v>
          </cell>
        </row>
        <row r="114">
          <cell r="B114" t="str">
            <v>广东奥科达工业自动化有限公司</v>
          </cell>
          <cell r="C114" t="str">
            <v>广东奥科达工业自动化精益生产平台</v>
          </cell>
          <cell r="D114" t="str">
            <v>坦洲镇</v>
          </cell>
          <cell r="E114" t="str">
            <v>2606221100994</v>
          </cell>
          <cell r="F114" t="str">
            <v>二级</v>
          </cell>
          <cell r="G114" t="str">
            <v>√</v>
          </cell>
          <cell r="H114" t="str">
            <v>√</v>
          </cell>
          <cell r="I114" t="str">
            <v>√</v>
          </cell>
          <cell r="J114" t="str">
            <v>√</v>
          </cell>
          <cell r="K114" t="str">
            <v>√</v>
          </cell>
          <cell r="L114" t="str">
            <v>√</v>
          </cell>
          <cell r="M114" t="str">
            <v>√</v>
          </cell>
          <cell r="N114" t="str">
            <v>×</v>
          </cell>
          <cell r="O114" t="str">
            <v>知业</v>
          </cell>
          <cell r="P114" t="str">
            <v>广东知业科技有限公司</v>
          </cell>
          <cell r="Q114">
            <v>46206</v>
          </cell>
          <cell r="R114">
            <v>57.6</v>
          </cell>
          <cell r="S114">
            <v>0.13</v>
          </cell>
          <cell r="T114" t="str">
            <v>精益生产MES</v>
          </cell>
          <cell r="U114" t="str">
            <v>21220005203</v>
          </cell>
          <cell r="V114">
            <v>1</v>
          </cell>
          <cell r="W114">
            <v>26.8</v>
          </cell>
          <cell r="X114" t="str">
            <v>25-35/套</v>
          </cell>
          <cell r="Y114">
            <v>26.8</v>
          </cell>
        </row>
        <row r="114">
          <cell r="AE114">
            <v>57.6</v>
          </cell>
          <cell r="AF114">
            <v>50.9734513274336</v>
          </cell>
          <cell r="AG114">
            <v>10.1946902654867</v>
          </cell>
          <cell r="AH114">
            <v>10.19</v>
          </cell>
        </row>
        <row r="115">
          <cell r="S115">
            <v>0.13</v>
          </cell>
          <cell r="T115" t="str">
            <v>设备管理EAM</v>
          </cell>
          <cell r="U115" t="str">
            <v>24220005205</v>
          </cell>
          <cell r="V115">
            <v>1</v>
          </cell>
          <cell r="W115">
            <v>12</v>
          </cell>
          <cell r="X115" t="str">
            <v>12/套</v>
          </cell>
          <cell r="Y115">
            <v>12</v>
          </cell>
        </row>
        <row r="116">
          <cell r="S116">
            <v>0.13</v>
          </cell>
          <cell r="T116" t="str">
            <v>工业大数据IDP</v>
          </cell>
          <cell r="U116" t="str">
            <v>22410005207</v>
          </cell>
          <cell r="V116">
            <v>1</v>
          </cell>
          <cell r="W116">
            <v>18.8</v>
          </cell>
          <cell r="X116" t="str">
            <v>35-80/套</v>
          </cell>
          <cell r="Y116">
            <v>18.8</v>
          </cell>
        </row>
        <row r="117">
          <cell r="B117" t="str">
            <v>中山市宇晠金属制品有限公司</v>
          </cell>
          <cell r="C117" t="str">
            <v>宇晠金属数字化改造项目</v>
          </cell>
          <cell r="D117" t="str">
            <v>坦洲镇</v>
          </cell>
          <cell r="E117" t="str">
            <v>2512221110792</v>
          </cell>
          <cell r="F117" t="str">
            <v>二级</v>
          </cell>
          <cell r="G117" t="str">
            <v>√</v>
          </cell>
          <cell r="H117" t="str">
            <v>√</v>
          </cell>
          <cell r="I117" t="str">
            <v>√</v>
          </cell>
          <cell r="J117" t="str">
            <v>√</v>
          </cell>
          <cell r="K117" t="str">
            <v>√</v>
          </cell>
          <cell r="L117" t="str">
            <v>√</v>
          </cell>
          <cell r="M117" t="str">
            <v>√</v>
          </cell>
          <cell r="N117" t="str">
            <v>×</v>
          </cell>
          <cell r="O117" t="str">
            <v>无</v>
          </cell>
          <cell r="P117" t="str">
            <v>广东瑞恩科技有限公司</v>
          </cell>
          <cell r="Q117">
            <v>46160</v>
          </cell>
          <cell r="R117">
            <v>46</v>
          </cell>
          <cell r="S117">
            <v>0.13</v>
          </cell>
          <cell r="T117" t="str">
            <v>树字工厂智能平台V1.0（旗舰版）</v>
          </cell>
          <cell r="U117" t="str">
            <v>212123118102</v>
          </cell>
          <cell r="V117">
            <v>1</v>
          </cell>
          <cell r="W117">
            <v>46</v>
          </cell>
          <cell r="X117" t="str">
            <v>39.03-46/套</v>
          </cell>
          <cell r="Y117">
            <v>46</v>
          </cell>
        </row>
        <row r="117">
          <cell r="AE117">
            <v>46</v>
          </cell>
          <cell r="AF117">
            <v>40.7079646017699</v>
          </cell>
          <cell r="AG117">
            <v>8.14159292035398</v>
          </cell>
          <cell r="AH117">
            <v>8.14</v>
          </cell>
        </row>
        <row r="118">
          <cell r="B118" t="str">
            <v>广东联华懿盛科技有限公司</v>
          </cell>
          <cell r="C118" t="str">
            <v>联华懿盛数字化改造项目</v>
          </cell>
          <cell r="D118" t="str">
            <v>翠亨新区</v>
          </cell>
          <cell r="E118" t="str">
            <v>2607021111053</v>
          </cell>
          <cell r="F118" t="str">
            <v>二级</v>
          </cell>
          <cell r="G118" t="str">
            <v>√</v>
          </cell>
          <cell r="H118" t="str">
            <v>√</v>
          </cell>
          <cell r="I118" t="str">
            <v>√</v>
          </cell>
          <cell r="J118" t="str">
            <v>√</v>
          </cell>
          <cell r="K118" t="str">
            <v>√</v>
          </cell>
          <cell r="L118" t="str">
            <v>√</v>
          </cell>
          <cell r="M118" t="str">
            <v>√</v>
          </cell>
          <cell r="N118" t="str">
            <v>×</v>
          </cell>
          <cell r="O118" t="str">
            <v>无</v>
          </cell>
          <cell r="P118" t="str">
            <v>中国联合网络通信有限公司中山市分公司</v>
          </cell>
          <cell r="Q118">
            <v>46202</v>
          </cell>
          <cell r="R118">
            <v>64.88</v>
          </cell>
          <cell r="S118">
            <v>0.06</v>
          </cell>
          <cell r="T118" t="str">
            <v>海漫思仓储管理系统 1.0</v>
          </cell>
          <cell r="U118" t="str">
            <v>313132017302</v>
          </cell>
          <cell r="V118">
            <v>1</v>
          </cell>
          <cell r="W118">
            <v>22.16</v>
          </cell>
          <cell r="X118" t="str">
            <v>9-45/套</v>
          </cell>
          <cell r="Y118">
            <v>22.16</v>
          </cell>
        </row>
        <row r="118">
          <cell r="AE118">
            <v>64.88</v>
          </cell>
          <cell r="AF118">
            <v>61.2075471698113</v>
          </cell>
          <cell r="AG118">
            <v>12.2415094339623</v>
          </cell>
          <cell r="AH118">
            <v>12</v>
          </cell>
        </row>
        <row r="119">
          <cell r="S119">
            <v>0.06</v>
          </cell>
          <cell r="T119" t="str">
            <v>海漫思智能制造管理系统 V1.0</v>
          </cell>
          <cell r="U119" t="str">
            <v>121221117301</v>
          </cell>
          <cell r="V119">
            <v>1</v>
          </cell>
          <cell r="W119">
            <v>42.72</v>
          </cell>
          <cell r="X119" t="str">
            <v>9-81/套</v>
          </cell>
          <cell r="Y119">
            <v>42.72</v>
          </cell>
        </row>
        <row r="120">
          <cell r="B120" t="str">
            <v>中山市威御电器有限公司</v>
          </cell>
          <cell r="C120" t="str">
            <v>中山市威御电器有限公司 数字化转型服务项目</v>
          </cell>
          <cell r="D120" t="str">
            <v>横栏镇</v>
          </cell>
          <cell r="E120" t="str">
            <v>2411142010065</v>
          </cell>
          <cell r="F120" t="str">
            <v>二级</v>
          </cell>
          <cell r="G120" t="str">
            <v>√</v>
          </cell>
          <cell r="H120" t="str">
            <v>√</v>
          </cell>
          <cell r="I120" t="str">
            <v>√</v>
          </cell>
          <cell r="J120" t="str">
            <v>√</v>
          </cell>
          <cell r="K120" t="str">
            <v>√</v>
          </cell>
          <cell r="L120" t="str">
            <v>√</v>
          </cell>
          <cell r="M120" t="str">
            <v>√</v>
          </cell>
          <cell r="N120" t="str">
            <v>×</v>
          </cell>
          <cell r="O120" t="str">
            <v>惠利普</v>
          </cell>
          <cell r="P120" t="str">
            <v>广州企好网络科技有限公司</v>
          </cell>
          <cell r="Q120">
            <v>46152</v>
          </cell>
          <cell r="R120">
            <v>68</v>
          </cell>
          <cell r="S120">
            <v>0.13</v>
          </cell>
          <cell r="T120" t="str">
            <v>车间执行管理系统简称：MES系统</v>
          </cell>
          <cell r="U120" t="str">
            <v>222428011601</v>
          </cell>
          <cell r="V120">
            <v>1</v>
          </cell>
          <cell r="W120">
            <v>40</v>
          </cell>
          <cell r="X120" t="str">
            <v>4.86-40/套</v>
          </cell>
          <cell r="Y120">
            <v>40</v>
          </cell>
        </row>
        <row r="120">
          <cell r="AE120">
            <v>68</v>
          </cell>
          <cell r="AF120">
            <v>60.1769911504425</v>
          </cell>
          <cell r="AG120">
            <v>12.0353982300885</v>
          </cell>
          <cell r="AH120">
            <v>12</v>
          </cell>
        </row>
        <row r="121">
          <cell r="S121">
            <v>0.13</v>
          </cell>
          <cell r="T121" t="str">
            <v>智能仓储管理系统简称：WMS系统</v>
          </cell>
          <cell r="U121" t="str">
            <v>320000011602</v>
          </cell>
          <cell r="V121">
            <v>1</v>
          </cell>
          <cell r="W121">
            <v>20</v>
          </cell>
          <cell r="X121" t="str">
            <v>2-30.21/套</v>
          </cell>
          <cell r="Y121">
            <v>20</v>
          </cell>
        </row>
        <row r="122">
          <cell r="S122">
            <v>0.13</v>
          </cell>
          <cell r="T122" t="str">
            <v>品质管理系统简称：QMSIV1.0</v>
          </cell>
          <cell r="U122" t="str">
            <v>230000011604</v>
          </cell>
          <cell r="V122">
            <v>1</v>
          </cell>
          <cell r="W122">
            <v>8</v>
          </cell>
          <cell r="X122" t="str">
            <v>8/套</v>
          </cell>
          <cell r="Y122">
            <v>8</v>
          </cell>
        </row>
        <row r="123">
          <cell r="B123" t="str">
            <v>景嘉源（广东）暖通设备有限公司</v>
          </cell>
          <cell r="C123" t="str">
            <v>景嘉源暖通设备有限公司数字化改造项目</v>
          </cell>
          <cell r="D123" t="str">
            <v>三乡镇</v>
          </cell>
          <cell r="E123" t="str">
            <v>2606191010960</v>
          </cell>
          <cell r="F123" t="str">
            <v>二级</v>
          </cell>
          <cell r="G123" t="str">
            <v>√</v>
          </cell>
          <cell r="H123" t="str">
            <v>√</v>
          </cell>
          <cell r="I123" t="str">
            <v>√</v>
          </cell>
          <cell r="J123" t="str">
            <v>√</v>
          </cell>
          <cell r="K123" t="str">
            <v>√</v>
          </cell>
          <cell r="L123" t="str">
            <v>√</v>
          </cell>
          <cell r="M123" t="str">
            <v>√</v>
          </cell>
          <cell r="N123" t="str">
            <v>×</v>
          </cell>
          <cell r="O123" t="str">
            <v>知业</v>
          </cell>
          <cell r="P123" t="str">
            <v>广东知业科技有限公司</v>
          </cell>
          <cell r="Q123">
            <v>46205</v>
          </cell>
          <cell r="R123">
            <v>65.6</v>
          </cell>
          <cell r="S123">
            <v>0.13</v>
          </cell>
          <cell r="T123" t="str">
            <v>精益生产MES</v>
          </cell>
          <cell r="U123" t="str">
            <v>21220005203</v>
          </cell>
          <cell r="V123">
            <v>1</v>
          </cell>
          <cell r="W123">
            <v>31.8</v>
          </cell>
          <cell r="X123" t="str">
            <v>25-35/套</v>
          </cell>
          <cell r="Y123">
            <v>31.8</v>
          </cell>
        </row>
        <row r="123">
          <cell r="AE123">
            <v>65.6</v>
          </cell>
          <cell r="AF123">
            <v>58.0530973451327</v>
          </cell>
          <cell r="AG123">
            <v>11.6106194690265</v>
          </cell>
          <cell r="AH123">
            <v>11.61</v>
          </cell>
        </row>
        <row r="124">
          <cell r="S124">
            <v>0.13</v>
          </cell>
          <cell r="T124" t="str">
            <v>设备管理EAM</v>
          </cell>
          <cell r="U124" t="str">
            <v>24220005205</v>
          </cell>
          <cell r="V124">
            <v>1</v>
          </cell>
          <cell r="W124">
            <v>12</v>
          </cell>
          <cell r="X124" t="str">
            <v>12/套</v>
          </cell>
          <cell r="Y124">
            <v>12</v>
          </cell>
        </row>
        <row r="125">
          <cell r="S125">
            <v>0.13</v>
          </cell>
          <cell r="T125" t="str">
            <v>工业大数据IDP</v>
          </cell>
          <cell r="U125" t="str">
            <v>22410005207</v>
          </cell>
          <cell r="V125">
            <v>1</v>
          </cell>
          <cell r="W125">
            <v>21.8</v>
          </cell>
          <cell r="X125" t="str">
            <v>35-80/套</v>
          </cell>
          <cell r="Y125">
            <v>21.8</v>
          </cell>
        </row>
        <row r="126">
          <cell r="B126" t="str">
            <v>中山市启胜之佳照明电器有限公司</v>
          </cell>
          <cell r="C126" t="str">
            <v>启胜之佳照明数字化转型升级</v>
          </cell>
          <cell r="D126" t="str">
            <v>横栏镇</v>
          </cell>
          <cell r="E126" t="str">
            <v>2606142010973</v>
          </cell>
          <cell r="F126" t="str">
            <v>二级</v>
          </cell>
          <cell r="G126" t="str">
            <v>√</v>
          </cell>
          <cell r="H126" t="str">
            <v>√</v>
          </cell>
          <cell r="I126" t="str">
            <v>√</v>
          </cell>
          <cell r="J126" t="str">
            <v>√</v>
          </cell>
          <cell r="K126" t="str">
            <v>√</v>
          </cell>
          <cell r="L126" t="str">
            <v>√</v>
          </cell>
          <cell r="M126" t="str">
            <v>√</v>
          </cell>
          <cell r="N126" t="str">
            <v>×</v>
          </cell>
          <cell r="O126" t="str">
            <v>中移上海</v>
          </cell>
          <cell r="P126" t="str">
            <v>中山市企诚软件科技有限公司</v>
          </cell>
          <cell r="Q126">
            <v>46183</v>
          </cell>
          <cell r="R126">
            <v>26.8</v>
          </cell>
          <cell r="S126">
            <v>0.13</v>
          </cell>
          <cell r="T126" t="str">
            <v>企诚企业资源计划管理软件</v>
          </cell>
          <cell r="U126" t="str">
            <v>29000001601</v>
          </cell>
          <cell r="V126">
            <v>1</v>
          </cell>
          <cell r="W126">
            <v>8</v>
          </cell>
          <cell r="X126" t="str">
            <v>12.8/模块</v>
          </cell>
          <cell r="Y126">
            <v>8</v>
          </cell>
        </row>
        <row r="126">
          <cell r="AE126">
            <v>26.8</v>
          </cell>
          <cell r="AF126">
            <v>23.716814159292</v>
          </cell>
          <cell r="AG126">
            <v>4.74336283185841</v>
          </cell>
          <cell r="AH126">
            <v>4.74</v>
          </cell>
        </row>
        <row r="127">
          <cell r="S127">
            <v>0.13</v>
          </cell>
          <cell r="T127" t="str">
            <v>企诚企业资源计划管理软件</v>
          </cell>
        </row>
        <row r="127">
          <cell r="V127">
            <v>1</v>
          </cell>
          <cell r="W127">
            <v>8.8</v>
          </cell>
        </row>
        <row r="127">
          <cell r="Y127">
            <v>8.8</v>
          </cell>
        </row>
        <row r="128">
          <cell r="S128">
            <v>0.13</v>
          </cell>
          <cell r="T128" t="str">
            <v>企诚企业资源计划管理软件</v>
          </cell>
        </row>
        <row r="128">
          <cell r="V128">
            <v>1</v>
          </cell>
          <cell r="W128">
            <v>6.8</v>
          </cell>
        </row>
        <row r="128">
          <cell r="Y128">
            <v>6.8</v>
          </cell>
        </row>
        <row r="129">
          <cell r="S129">
            <v>0.13</v>
          </cell>
          <cell r="T129" t="str">
            <v>企诚企业协同办公管理软件</v>
          </cell>
          <cell r="U129" t="str">
            <v>22000001604</v>
          </cell>
          <cell r="V129">
            <v>1</v>
          </cell>
          <cell r="W129">
            <v>1.6</v>
          </cell>
          <cell r="X129" t="str">
            <v>1.6/套</v>
          </cell>
          <cell r="Y129">
            <v>1.6</v>
          </cell>
        </row>
        <row r="130">
          <cell r="S130">
            <v>0.13</v>
          </cell>
          <cell r="T130" t="str">
            <v>企诚合作伙伴关系管理软件</v>
          </cell>
          <cell r="U130" t="str">
            <v>31330001602</v>
          </cell>
          <cell r="V130">
            <v>1</v>
          </cell>
          <cell r="W130">
            <v>1.6</v>
          </cell>
          <cell r="X130" t="str">
            <v>1.6/套</v>
          </cell>
          <cell r="Y130">
            <v>1.6</v>
          </cell>
        </row>
        <row r="131">
          <cell r="B131" t="str">
            <v>中山庆琏金属制品有限公司</v>
          </cell>
          <cell r="C131" t="str">
            <v>中山庆琏金属制品有限公司数字化升级改造项目</v>
          </cell>
          <cell r="D131" t="str">
            <v>坦洲镇</v>
          </cell>
          <cell r="E131" t="str">
            <v>2606221110964</v>
          </cell>
          <cell r="F131" t="str">
            <v>三级</v>
          </cell>
          <cell r="G131" t="str">
            <v>√</v>
          </cell>
          <cell r="H131" t="str">
            <v>√</v>
          </cell>
          <cell r="I131" t="str">
            <v>√</v>
          </cell>
          <cell r="J131" t="str">
            <v>√</v>
          </cell>
          <cell r="K131" t="str">
            <v>√</v>
          </cell>
          <cell r="L131" t="str">
            <v>√</v>
          </cell>
          <cell r="M131" t="str">
            <v>√</v>
          </cell>
          <cell r="N131" t="str">
            <v>×</v>
          </cell>
          <cell r="O131" t="str">
            <v>无</v>
          </cell>
          <cell r="P131" t="str">
            <v>深圳市吉腾智能电力有限公司</v>
          </cell>
          <cell r="Q131">
            <v>46199</v>
          </cell>
          <cell r="R131">
            <v>58.8</v>
          </cell>
          <cell r="S131">
            <v>0.13</v>
          </cell>
          <cell r="T131" t="str">
            <v>AcrelEMS企业微电网能效管理平台软件</v>
          </cell>
          <cell r="U131" t="str">
            <v>262600040001</v>
          </cell>
          <cell r="V131">
            <v>1</v>
          </cell>
          <cell r="W131">
            <v>58.8</v>
          </cell>
          <cell r="X131" t="str">
            <v>17-77/套</v>
          </cell>
          <cell r="Y131">
            <v>58.8</v>
          </cell>
        </row>
        <row r="131">
          <cell r="AE131">
            <v>93.8</v>
          </cell>
          <cell r="AF131">
            <v>83.0088495575221</v>
          </cell>
          <cell r="AG131">
            <v>16.6017699115044</v>
          </cell>
          <cell r="AH131">
            <v>16.6</v>
          </cell>
        </row>
        <row r="132">
          <cell r="G132" t="str">
            <v>√</v>
          </cell>
          <cell r="H132" t="str">
            <v>√</v>
          </cell>
          <cell r="I132" t="str">
            <v>√</v>
          </cell>
          <cell r="J132" t="str">
            <v>√</v>
          </cell>
          <cell r="K132" t="str">
            <v>√</v>
          </cell>
          <cell r="L132" t="str">
            <v>√</v>
          </cell>
          <cell r="M132" t="str">
            <v>√</v>
          </cell>
          <cell r="N132" t="str">
            <v>×</v>
          </cell>
          <cell r="O132" t="str">
            <v>无</v>
          </cell>
          <cell r="P132" t="str">
            <v>广州鼎捷软件有限公司</v>
          </cell>
          <cell r="Q132">
            <v>46062</v>
          </cell>
          <cell r="R132">
            <v>35</v>
          </cell>
          <cell r="S132">
            <v>0.13</v>
          </cell>
          <cell r="T132" t="str">
            <v>PLM产品生命周期管理软件</v>
          </cell>
          <cell r="U132" t="str">
            <v>11000003802</v>
          </cell>
          <cell r="V132">
            <v>1</v>
          </cell>
          <cell r="W132">
            <v>35</v>
          </cell>
          <cell r="X132" t="str">
            <v>40-80万/套</v>
          </cell>
          <cell r="Y132">
            <v>35</v>
          </cell>
        </row>
        <row r="133">
          <cell r="B133" t="str">
            <v>中山市三讯电子有限公司</v>
          </cell>
          <cell r="C133" t="str">
            <v>生产制造管理数字化升级改造</v>
          </cell>
          <cell r="D133" t="str">
            <v>三乡镇</v>
          </cell>
          <cell r="E133" t="str">
            <v>2412192010155</v>
          </cell>
          <cell r="F133" t="str">
            <v>二级</v>
          </cell>
          <cell r="G133" t="str">
            <v>√</v>
          </cell>
          <cell r="H133" t="str">
            <v>√</v>
          </cell>
          <cell r="I133" t="str">
            <v>√</v>
          </cell>
          <cell r="J133" t="str">
            <v>√</v>
          </cell>
          <cell r="K133" t="str">
            <v>√</v>
          </cell>
          <cell r="L133" t="str">
            <v>√</v>
          </cell>
          <cell r="M133" t="str">
            <v>√</v>
          </cell>
          <cell r="N133" t="str">
            <v>×</v>
          </cell>
          <cell r="O133" t="str">
            <v>亿迅</v>
          </cell>
          <cell r="P133" t="str">
            <v>中国电信股份有限公司中山分公司</v>
          </cell>
          <cell r="Q133">
            <v>46111</v>
          </cell>
          <cell r="R133">
            <v>64.978</v>
          </cell>
          <cell r="S133">
            <v>0.06</v>
          </cell>
          <cell r="T133" t="str">
            <v>用友ERP-U9企业版</v>
          </cell>
          <cell r="U133" t="str">
            <v>41313212501</v>
          </cell>
          <cell r="V133">
            <v>1</v>
          </cell>
          <cell r="W133">
            <v>33.98</v>
          </cell>
          <cell r="X133" t="str">
            <v>40/套</v>
          </cell>
          <cell r="Y133">
            <v>33.98</v>
          </cell>
        </row>
        <row r="133">
          <cell r="AE133">
            <v>64.98</v>
          </cell>
          <cell r="AF133">
            <v>61.3018867924528</v>
          </cell>
          <cell r="AG133">
            <v>12.2603773584906</v>
          </cell>
          <cell r="AH133">
            <v>12</v>
          </cell>
        </row>
        <row r="134">
          <cell r="S134">
            <v>0.06</v>
          </cell>
          <cell r="T134" t="str">
            <v>致远协同平台软件A8</v>
          </cell>
          <cell r="U134" t="str">
            <v>41424909902</v>
          </cell>
          <cell r="V134">
            <v>1</v>
          </cell>
          <cell r="W134">
            <v>28.998</v>
          </cell>
          <cell r="X134" t="str">
            <v>29-33.68/套</v>
          </cell>
          <cell r="Y134">
            <v>29</v>
          </cell>
        </row>
        <row r="135">
          <cell r="S135">
            <v>0.06</v>
          </cell>
          <cell r="T135" t="str">
            <v>小翼备份</v>
          </cell>
          <cell r="U135" t="str">
            <v>27280000511</v>
          </cell>
          <cell r="V135">
            <v>1</v>
          </cell>
          <cell r="W135">
            <v>2</v>
          </cell>
          <cell r="X135" t="str">
            <v>5/个</v>
          </cell>
          <cell r="Y135">
            <v>2</v>
          </cell>
        </row>
        <row r="136">
          <cell r="B136" t="str">
            <v>中山市优立塑料有限公司</v>
          </cell>
          <cell r="C136" t="str">
            <v>数控加工车间升级为数字化高端智能系统技术改造项目</v>
          </cell>
          <cell r="D136" t="str">
            <v>东凤镇</v>
          </cell>
          <cell r="E136" t="str">
            <v>2411101100077</v>
          </cell>
          <cell r="F136" t="str">
            <v>二级</v>
          </cell>
          <cell r="G136" t="str">
            <v>√</v>
          </cell>
          <cell r="H136" t="str">
            <v>√</v>
          </cell>
          <cell r="I136" t="str">
            <v>√</v>
          </cell>
          <cell r="J136" t="str">
            <v>√</v>
          </cell>
          <cell r="K136" t="str">
            <v>√</v>
          </cell>
          <cell r="L136" t="str">
            <v>√</v>
          </cell>
          <cell r="M136" t="str">
            <v>√</v>
          </cell>
          <cell r="N136" t="str">
            <v>√</v>
          </cell>
          <cell r="O136" t="str">
            <v>无</v>
          </cell>
          <cell r="P136" t="str">
            <v>卓易（深圳）网络科技有限公司</v>
          </cell>
          <cell r="Q136">
            <v>46203</v>
          </cell>
          <cell r="R136">
            <v>44</v>
          </cell>
          <cell r="S136">
            <v>0.13</v>
          </cell>
          <cell r="T136" t="str">
            <v>大丹MES生产系统-PRO</v>
          </cell>
          <cell r="U136" t="str">
            <v>282425111101</v>
          </cell>
          <cell r="V136">
            <v>1</v>
          </cell>
          <cell r="W136">
            <v>44</v>
          </cell>
          <cell r="X136" t="str">
            <v>2-44（软件：48万元/套
硬件：大丹数据采集器
0.12万元/每台设备)</v>
          </cell>
          <cell r="Y136">
            <v>44</v>
          </cell>
        </row>
        <row r="136">
          <cell r="AE136">
            <v>44</v>
          </cell>
          <cell r="AF136">
            <v>38.9380530973451</v>
          </cell>
          <cell r="AG136">
            <v>7.78761061946903</v>
          </cell>
          <cell r="AH136">
            <v>7.78</v>
          </cell>
        </row>
        <row r="137">
          <cell r="B137" t="str">
            <v>广东爱奇光电科技有限公司</v>
          </cell>
          <cell r="C137" t="str">
            <v>爱奇光电数字化转型服务项目</v>
          </cell>
          <cell r="D137" t="str">
            <v>小榄镇</v>
          </cell>
          <cell r="E137" t="str">
            <v>2606162010988</v>
          </cell>
          <cell r="F137" t="str">
            <v>二级</v>
          </cell>
          <cell r="G137" t="str">
            <v>√</v>
          </cell>
          <cell r="H137" t="str">
            <v>√</v>
          </cell>
          <cell r="I137" t="str">
            <v>√</v>
          </cell>
          <cell r="J137" t="str">
            <v>√</v>
          </cell>
          <cell r="K137" t="str">
            <v>√</v>
          </cell>
          <cell r="L137" t="str">
            <v>√</v>
          </cell>
          <cell r="M137" t="str">
            <v>√</v>
          </cell>
          <cell r="N137" t="str">
            <v>√</v>
          </cell>
          <cell r="O137" t="str">
            <v>无</v>
          </cell>
          <cell r="P137" t="str">
            <v>中国电信股份有限公司中山分公司</v>
          </cell>
          <cell r="Q137">
            <v>46115</v>
          </cell>
          <cell r="R137">
            <v>44.1976</v>
          </cell>
          <cell r="S137">
            <v>0.06</v>
          </cell>
          <cell r="T137" t="str">
            <v>T8企业管理系统</v>
          </cell>
          <cell r="U137" t="str">
            <v>41313306305</v>
          </cell>
          <cell r="V137">
            <v>25</v>
          </cell>
          <cell r="W137">
            <v>17.11</v>
          </cell>
          <cell r="X137" t="str">
            <v>1.25/用户数</v>
          </cell>
          <cell r="Y137">
            <v>17.11</v>
          </cell>
        </row>
        <row r="137">
          <cell r="AE137">
            <v>44.1976</v>
          </cell>
          <cell r="AF137">
            <v>41.6958490566038</v>
          </cell>
          <cell r="AG137">
            <v>8.33916981132075</v>
          </cell>
          <cell r="AH137">
            <v>8.33</v>
          </cell>
        </row>
        <row r="138">
          <cell r="S138">
            <v>0.06</v>
          </cell>
          <cell r="T138" t="str">
            <v>订货帮（一次性购买）</v>
          </cell>
          <cell r="U138" t="str">
            <v>130000001311</v>
          </cell>
          <cell r="V138">
            <v>1</v>
          </cell>
          <cell r="W138">
            <v>13.9</v>
          </cell>
          <cell r="X138" t="str">
            <v>2.83-15.5/套</v>
          </cell>
          <cell r="Y138">
            <v>13.9</v>
          </cell>
        </row>
        <row r="139">
          <cell r="S139">
            <v>0.06</v>
          </cell>
          <cell r="T139" t="str">
            <v>轻云MES系统 V1.0</v>
          </cell>
          <cell r="U139" t="str">
            <v>21222318102</v>
          </cell>
          <cell r="V139">
            <v>1</v>
          </cell>
          <cell r="W139">
            <v>13.1876</v>
          </cell>
          <cell r="X139" t="str">
            <v>9-72/套</v>
          </cell>
          <cell r="Y139">
            <v>13.1876</v>
          </cell>
        </row>
        <row r="140">
          <cell r="B140" t="str">
            <v>中山市立科硅胶制品有限公司</v>
          </cell>
          <cell r="C140" t="str">
            <v>立科硅胶数字化管理升级项目</v>
          </cell>
          <cell r="D140" t="str">
            <v>火炬开发区</v>
          </cell>
          <cell r="E140" t="str">
            <v>2603011110817</v>
          </cell>
          <cell r="F140" t="str">
            <v>二级</v>
          </cell>
          <cell r="G140" t="str">
            <v>√</v>
          </cell>
          <cell r="H140" t="str">
            <v>√</v>
          </cell>
          <cell r="I140" t="str">
            <v>√</v>
          </cell>
          <cell r="J140" t="str">
            <v>√</v>
          </cell>
          <cell r="K140" t="str">
            <v>√</v>
          </cell>
          <cell r="L140" t="str">
            <v>√</v>
          </cell>
          <cell r="M140" t="str">
            <v>√</v>
          </cell>
          <cell r="N140" t="str">
            <v>√</v>
          </cell>
          <cell r="O140" t="str">
            <v>古镇灯饰</v>
          </cell>
          <cell r="P140" t="str">
            <v>中山市企诚软件科技有限公司</v>
          </cell>
          <cell r="Q140">
            <v>46082</v>
          </cell>
          <cell r="R140">
            <v>48.8</v>
          </cell>
          <cell r="S140">
            <v>0.13</v>
          </cell>
          <cell r="T140" t="str">
            <v>企诚企业资源计划管理软件V8.0-ERP模块</v>
          </cell>
          <cell r="U140" t="str">
            <v>29000001601</v>
          </cell>
          <cell r="V140">
            <v>1</v>
          </cell>
          <cell r="W140">
            <v>12.8</v>
          </cell>
          <cell r="X140" t="str">
            <v>12.8/模块</v>
          </cell>
          <cell r="Y140">
            <v>12.8</v>
          </cell>
        </row>
        <row r="140">
          <cell r="AE140">
            <v>47.6</v>
          </cell>
          <cell r="AF140">
            <v>42.1238938053097</v>
          </cell>
          <cell r="AG140">
            <v>8.42477876106195</v>
          </cell>
          <cell r="AH140">
            <v>8.42</v>
          </cell>
        </row>
        <row r="141">
          <cell r="S141">
            <v>0.13</v>
          </cell>
          <cell r="T141" t="str">
            <v>企诚企业资源计划管理软件V8.0-WMS仓库精细化管理</v>
          </cell>
        </row>
        <row r="141">
          <cell r="V141">
            <v>1</v>
          </cell>
          <cell r="W141">
            <v>12.8</v>
          </cell>
        </row>
        <row r="141">
          <cell r="Y141">
            <v>12.8</v>
          </cell>
        </row>
        <row r="142">
          <cell r="S142">
            <v>0.13</v>
          </cell>
          <cell r="T142" t="str">
            <v>企诚企业资源计划管理软件V8.0-车间MES生产制造执行</v>
          </cell>
        </row>
        <row r="142">
          <cell r="V142">
            <v>1</v>
          </cell>
          <cell r="W142">
            <v>12.8</v>
          </cell>
        </row>
        <row r="142">
          <cell r="Y142">
            <v>12.8</v>
          </cell>
        </row>
        <row r="143">
          <cell r="S143">
            <v>0.13</v>
          </cell>
          <cell r="T143" t="str">
            <v>企诚企业协同办公管理软件V2.0</v>
          </cell>
          <cell r="U143" t="str">
            <v>22000001604</v>
          </cell>
          <cell r="V143">
            <v>1</v>
          </cell>
          <cell r="W143">
            <v>1.6</v>
          </cell>
          <cell r="X143" t="str">
            <v>1.6/套</v>
          </cell>
          <cell r="Y143">
            <v>1.6</v>
          </cell>
        </row>
        <row r="144">
          <cell r="S144">
            <v>0.13</v>
          </cell>
          <cell r="T144" t="str">
            <v>企诚合作伙伴关系管理软件V1.0</v>
          </cell>
          <cell r="U144" t="str">
            <v>31330001602</v>
          </cell>
          <cell r="V144">
            <v>1</v>
          </cell>
          <cell r="W144">
            <v>1.6</v>
          </cell>
          <cell r="X144" t="str">
            <v>1.6/套</v>
          </cell>
          <cell r="Y144">
            <v>1.6</v>
          </cell>
        </row>
        <row r="145">
          <cell r="S145">
            <v>0.13</v>
          </cell>
          <cell r="T145" t="str">
            <v>企诚汗诺塔经营数据分析软件V1.0</v>
          </cell>
          <cell r="U145" t="str">
            <v>41000001603</v>
          </cell>
          <cell r="V145">
            <v>20</v>
          </cell>
          <cell r="W145">
            <v>7.2</v>
          </cell>
          <cell r="X145" t="str">
            <v>0.3/月</v>
          </cell>
          <cell r="Y145">
            <v>6</v>
          </cell>
        </row>
        <row r="146">
          <cell r="B146" t="str">
            <v>中山市倩林科技有限公司</v>
          </cell>
          <cell r="C146" t="str">
            <v>倩林科技数字化改造项目</v>
          </cell>
          <cell r="D146" t="str">
            <v>小榄镇</v>
          </cell>
          <cell r="E146" t="str">
            <v>2607169901051</v>
          </cell>
          <cell r="F146" t="str">
            <v>二级</v>
          </cell>
          <cell r="G146" t="str">
            <v>√</v>
          </cell>
          <cell r="H146" t="str">
            <v>√</v>
          </cell>
          <cell r="I146" t="str">
            <v>√</v>
          </cell>
          <cell r="J146" t="str">
            <v>√</v>
          </cell>
          <cell r="K146" t="str">
            <v>√</v>
          </cell>
          <cell r="L146" t="str">
            <v>√</v>
          </cell>
          <cell r="M146" t="str">
            <v>√</v>
          </cell>
          <cell r="N146" t="str">
            <v>√</v>
          </cell>
          <cell r="O146" t="str">
            <v>无</v>
          </cell>
          <cell r="P146" t="str">
            <v>中国联合网络通信有限公司中山分公司</v>
          </cell>
          <cell r="Q146">
            <v>46170</v>
          </cell>
          <cell r="R146">
            <v>52.634</v>
          </cell>
          <cell r="S146">
            <v>0.06</v>
          </cell>
          <cell r="T146" t="str">
            <v>鼎晟Sharp MES 6.0</v>
          </cell>
          <cell r="U146" t="str">
            <v>223132129901</v>
          </cell>
          <cell r="V146">
            <v>1</v>
          </cell>
          <cell r="W146">
            <v>52.61</v>
          </cell>
          <cell r="X146" t="str">
            <v>18-56/套</v>
          </cell>
          <cell r="Y146">
            <v>52.61</v>
          </cell>
        </row>
        <row r="146">
          <cell r="AE146">
            <v>52.61</v>
          </cell>
          <cell r="AF146">
            <v>49.6320754716981</v>
          </cell>
          <cell r="AG146">
            <v>9.92641509433962</v>
          </cell>
          <cell r="AH146">
            <v>9.92</v>
          </cell>
        </row>
        <row r="147">
          <cell r="B147" t="str">
            <v>中山铭为散热科技有限公司</v>
          </cell>
          <cell r="C147" t="str">
            <v>中山市中小企业数字化转型城市试点数字化改造项目</v>
          </cell>
          <cell r="D147" t="str">
            <v>阜沙镇</v>
          </cell>
          <cell r="E147" t="str">
            <v>2607111111070</v>
          </cell>
          <cell r="F147" t="str">
            <v>二级</v>
          </cell>
          <cell r="G147" t="str">
            <v>√</v>
          </cell>
          <cell r="H147" t="str">
            <v>√</v>
          </cell>
          <cell r="I147" t="str">
            <v>√</v>
          </cell>
          <cell r="J147" t="str">
            <v>√</v>
          </cell>
          <cell r="K147" t="str">
            <v>√</v>
          </cell>
          <cell r="L147" t="str">
            <v>√</v>
          </cell>
          <cell r="M147" t="str">
            <v>√</v>
          </cell>
          <cell r="N147" t="str">
            <v>×</v>
          </cell>
          <cell r="O147" t="str">
            <v>惠利普</v>
          </cell>
          <cell r="P147" t="str">
            <v>江门市众赢科技有限公司</v>
          </cell>
          <cell r="Q147">
            <v>46152</v>
          </cell>
          <cell r="R147">
            <v>65</v>
          </cell>
          <cell r="S147">
            <v>0.01</v>
          </cell>
          <cell r="T147" t="str">
            <v>车间执行管理系统简称：MES系统</v>
          </cell>
          <cell r="U147" t="str">
            <v>222428011601</v>
          </cell>
          <cell r="V147">
            <v>1</v>
          </cell>
          <cell r="W147">
            <v>45</v>
          </cell>
          <cell r="X147" t="str">
            <v>4.86-40/套</v>
          </cell>
          <cell r="Y147">
            <v>40</v>
          </cell>
        </row>
        <row r="147">
          <cell r="AE147">
            <v>60</v>
          </cell>
          <cell r="AF147">
            <v>59.4059405940594</v>
          </cell>
          <cell r="AG147">
            <v>11.8811881188119</v>
          </cell>
          <cell r="AH147">
            <v>11.88</v>
          </cell>
        </row>
        <row r="148">
          <cell r="S148">
            <v>0.01</v>
          </cell>
          <cell r="T148" t="str">
            <v>智能仓储管理系统简称：WMS系统</v>
          </cell>
          <cell r="U148" t="str">
            <v>320000011602</v>
          </cell>
          <cell r="V148">
            <v>1</v>
          </cell>
          <cell r="W148">
            <v>20</v>
          </cell>
          <cell r="X148" t="str">
            <v>2-30.21/套</v>
          </cell>
          <cell r="Y148">
            <v>20</v>
          </cell>
        </row>
        <row r="149">
          <cell r="B149" t="str">
            <v>中山市世豹新能源有限公司</v>
          </cell>
          <cell r="C149" t="str">
            <v>世豹新能源数字化改造项目</v>
          </cell>
          <cell r="D149" t="str">
            <v>翠亨新区</v>
          </cell>
          <cell r="E149" t="str">
            <v>2607029911065</v>
          </cell>
          <cell r="F149" t="str">
            <v>三级</v>
          </cell>
          <cell r="G149" t="str">
            <v>√</v>
          </cell>
          <cell r="H149" t="str">
            <v>√</v>
          </cell>
          <cell r="I149" t="str">
            <v>√</v>
          </cell>
          <cell r="J149" t="str">
            <v>√</v>
          </cell>
          <cell r="K149" t="str">
            <v>√</v>
          </cell>
          <cell r="L149" t="str">
            <v>√</v>
          </cell>
          <cell r="M149" t="str">
            <v>√</v>
          </cell>
          <cell r="N149" t="str">
            <v>×</v>
          </cell>
          <cell r="O149" t="str">
            <v>无</v>
          </cell>
          <cell r="P149" t="str">
            <v>中国联合网络通信有限公司中山市分公司</v>
          </cell>
          <cell r="Q149">
            <v>46212</v>
          </cell>
          <cell r="R149">
            <v>98.63</v>
          </cell>
          <cell r="S149">
            <v>0.06</v>
          </cell>
          <cell r="T149" t="str">
            <v>金蝶云星空企业版（私有云订阅）</v>
          </cell>
          <cell r="U149" t="str">
            <v>41312209603</v>
          </cell>
          <cell r="V149">
            <v>1</v>
          </cell>
          <cell r="W149">
            <v>8.63</v>
          </cell>
          <cell r="X149" t="str">
            <v>0.06-30.5/年（最低价：发票管理，600元/年）</v>
          </cell>
          <cell r="Y149">
            <v>8.63</v>
          </cell>
          <cell r="Z149" t="str">
            <v>√</v>
          </cell>
          <cell r="AA149">
            <v>46212</v>
          </cell>
          <cell r="AB149">
            <v>46576</v>
          </cell>
          <cell r="AC149">
            <v>190</v>
          </cell>
          <cell r="AD149">
            <v>4.13767123287671</v>
          </cell>
          <cell r="AE149">
            <v>192.137671232877</v>
          </cell>
          <cell r="AF149">
            <v>181.26195399328</v>
          </cell>
          <cell r="AG149">
            <v>36.252390798656</v>
          </cell>
          <cell r="AH149">
            <v>36.25</v>
          </cell>
        </row>
        <row r="150">
          <cell r="S150">
            <v>0.06</v>
          </cell>
          <cell r="T150" t="str">
            <v>盛蝶生产执行只能辅助管理系统V1.0</v>
          </cell>
          <cell r="U150" t="str">
            <v>222100032101</v>
          </cell>
          <cell r="V150">
            <v>1</v>
          </cell>
          <cell r="W150">
            <v>90</v>
          </cell>
          <cell r="X150" t="str">
            <v>100/套</v>
          </cell>
          <cell r="Y150">
            <v>90</v>
          </cell>
        </row>
        <row r="151">
          <cell r="G151" t="str">
            <v>√</v>
          </cell>
          <cell r="H151" t="str">
            <v>√</v>
          </cell>
          <cell r="I151" t="str">
            <v>√</v>
          </cell>
          <cell r="J151" t="str">
            <v>√</v>
          </cell>
          <cell r="K151" t="str">
            <v>√</v>
          </cell>
          <cell r="L151" t="str">
            <v>√</v>
          </cell>
          <cell r="M151" t="str">
            <v>√</v>
          </cell>
          <cell r="N151" t="str">
            <v>×</v>
          </cell>
          <cell r="O151" t="str">
            <v>无</v>
          </cell>
          <cell r="P151" t="str">
            <v>中国联合网络通信有限公司中山市分公司</v>
          </cell>
          <cell r="Q151">
            <v>46212</v>
          </cell>
          <cell r="R151">
            <v>98</v>
          </cell>
          <cell r="S151">
            <v>0.06</v>
          </cell>
          <cell r="T151" t="str">
            <v>盛蝶WMS智能仓储管理系统V1.0</v>
          </cell>
          <cell r="U151" t="str">
            <v>320000032101</v>
          </cell>
          <cell r="V151">
            <v>1</v>
          </cell>
          <cell r="W151">
            <v>40</v>
          </cell>
          <cell r="X151" t="str">
            <v>50/套</v>
          </cell>
          <cell r="Y151">
            <v>40</v>
          </cell>
        </row>
        <row r="152">
          <cell r="S152">
            <v>0.06</v>
          </cell>
          <cell r="T152" t="str">
            <v>盛蝶QMS质量管理系统V1.0</v>
          </cell>
          <cell r="U152" t="str">
            <v>232300032101</v>
          </cell>
          <cell r="V152">
            <v>1</v>
          </cell>
          <cell r="W152">
            <v>33</v>
          </cell>
          <cell r="X152" t="str">
            <v>50/套</v>
          </cell>
          <cell r="Y152">
            <v>33</v>
          </cell>
        </row>
        <row r="153">
          <cell r="S153">
            <v>0.06</v>
          </cell>
          <cell r="T153" t="str">
            <v>盛蝶SCADA设备管理系统V1.0</v>
          </cell>
          <cell r="U153" t="str">
            <v>240000032101</v>
          </cell>
          <cell r="V153">
            <v>1</v>
          </cell>
          <cell r="W153">
            <v>25</v>
          </cell>
          <cell r="X153" t="str">
            <v>30/套</v>
          </cell>
          <cell r="Y153">
            <v>25</v>
          </cell>
        </row>
        <row r="154">
          <cell r="B154" t="str">
            <v>易东半导体（中山）有限公司</v>
          </cell>
          <cell r="C154" t="str">
            <v>易东半导体数字化改造项目</v>
          </cell>
          <cell r="D154" t="str">
            <v>翠亨新区</v>
          </cell>
          <cell r="E154" t="str">
            <v>2607021101032</v>
          </cell>
          <cell r="F154" t="str">
            <v>二级</v>
          </cell>
          <cell r="G154" t="str">
            <v>√</v>
          </cell>
          <cell r="H154" t="str">
            <v>√</v>
          </cell>
          <cell r="I154" t="str">
            <v>√</v>
          </cell>
          <cell r="J154" t="str">
            <v>√</v>
          </cell>
          <cell r="K154" t="str">
            <v>√</v>
          </cell>
          <cell r="L154" t="str">
            <v>√</v>
          </cell>
          <cell r="M154" t="str">
            <v>√</v>
          </cell>
          <cell r="N154" t="str">
            <v>×</v>
          </cell>
          <cell r="O154" t="str">
            <v>无</v>
          </cell>
          <cell r="P154" t="str">
            <v>中国联合网络通信有限公司中山市分公司</v>
          </cell>
          <cell r="Q154">
            <v>46171</v>
          </cell>
          <cell r="R154">
            <v>65</v>
          </cell>
          <cell r="S154">
            <v>0.06</v>
          </cell>
          <cell r="T154" t="str">
            <v>OrBit-MES华磊迅拓企业制造执行系统</v>
          </cell>
          <cell r="U154" t="str">
            <v>232223123101</v>
          </cell>
          <cell r="V154">
            <v>1</v>
          </cell>
          <cell r="W154">
            <v>65</v>
          </cell>
          <cell r="X154" t="str">
            <v>64.99-270</v>
          </cell>
          <cell r="Y154">
            <v>65</v>
          </cell>
        </row>
        <row r="154">
          <cell r="AE154">
            <v>65</v>
          </cell>
          <cell r="AF154">
            <v>61.3207547169811</v>
          </cell>
          <cell r="AG154">
            <v>12.2641509433962</v>
          </cell>
          <cell r="AH154">
            <v>12</v>
          </cell>
        </row>
        <row r="155">
          <cell r="B155" t="str">
            <v>中山德利塑胶挤压有限公司</v>
          </cell>
          <cell r="C155" t="str">
            <v>德利塑胶数字化改造项目</v>
          </cell>
          <cell r="D155" t="str">
            <v>翠亨新区</v>
          </cell>
          <cell r="E155" t="str">
            <v>2607022111044</v>
          </cell>
        </row>
        <row r="155">
          <cell r="G155" t="str">
            <v>√</v>
          </cell>
          <cell r="H155" t="str">
            <v>√</v>
          </cell>
          <cell r="I155" t="str">
            <v>√</v>
          </cell>
          <cell r="J155" t="str">
            <v>√</v>
          </cell>
          <cell r="K155" t="str">
            <v>√</v>
          </cell>
          <cell r="L155" t="str">
            <v>√</v>
          </cell>
          <cell r="M155" t="str">
            <v>√</v>
          </cell>
          <cell r="N155" t="str">
            <v>×</v>
          </cell>
          <cell r="O155" t="str">
            <v>无</v>
          </cell>
          <cell r="P155" t="str">
            <v>中国联合网络通信有限公司中山市分公司</v>
          </cell>
          <cell r="Q155">
            <v>46198</v>
          </cell>
          <cell r="R155">
            <v>64.95</v>
          </cell>
          <cell r="S155">
            <v>0.06</v>
          </cell>
          <cell r="T155" t="str">
            <v>金蝶云星空旗舰版</v>
          </cell>
          <cell r="U155" t="str">
            <v>41312209605</v>
          </cell>
          <cell r="V155">
            <v>1</v>
          </cell>
          <cell r="W155">
            <v>6.25</v>
          </cell>
          <cell r="X155" t="str">
            <v>2.19-5.72/年（(最低价：基础套件22800元/年，其他模块都基于基础套件才能购买)）</v>
          </cell>
          <cell r="Y155">
            <v>5.72</v>
          </cell>
          <cell r="Z155" t="str">
            <v>√</v>
          </cell>
          <cell r="AA155">
            <v>46198</v>
          </cell>
          <cell r="AB155">
            <v>46562</v>
          </cell>
          <cell r="AC155">
            <v>175</v>
          </cell>
          <cell r="AD155">
            <v>2.97753424657534</v>
          </cell>
          <cell r="AE155">
            <v>60.2175342465753</v>
          </cell>
          <cell r="AF155">
            <v>56.8089945722408</v>
          </cell>
          <cell r="AG155">
            <v>11.3617989144482</v>
          </cell>
          <cell r="AH155">
            <v>11.36</v>
          </cell>
        </row>
        <row r="156">
          <cell r="S156">
            <v>0.06</v>
          </cell>
          <cell r="T156" t="str">
            <v>本新WMS生产制造执行系统V2.0</v>
          </cell>
          <cell r="U156" t="str">
            <v>220000010502</v>
          </cell>
          <cell r="V156">
            <v>1</v>
          </cell>
          <cell r="W156">
            <v>58.7</v>
          </cell>
          <cell r="X156" t="str">
            <v>13.39-57.24/套</v>
          </cell>
          <cell r="Y156">
            <v>57.24</v>
          </cell>
        </row>
        <row r="157">
          <cell r="B157" t="str">
            <v>中山市佰迪克五金制品有限公司</v>
          </cell>
          <cell r="C157" t="str">
            <v>佰迪克数字化改造</v>
          </cell>
          <cell r="D157" t="str">
            <v>港口镇</v>
          </cell>
          <cell r="E157" t="str">
            <v>2607129911027</v>
          </cell>
          <cell r="F157" t="str">
            <v>二级</v>
          </cell>
          <cell r="G157" t="str">
            <v>√</v>
          </cell>
          <cell r="H157" t="str">
            <v>√</v>
          </cell>
          <cell r="I157" t="str">
            <v>√</v>
          </cell>
          <cell r="J157" t="str">
            <v>√</v>
          </cell>
          <cell r="K157" t="str">
            <v>√</v>
          </cell>
          <cell r="L157" t="str">
            <v>√</v>
          </cell>
          <cell r="M157" t="str">
            <v>√</v>
          </cell>
          <cell r="N157" t="str">
            <v>×</v>
          </cell>
          <cell r="O157" t="str">
            <v>惠利普</v>
          </cell>
          <cell r="P157" t="str">
            <v>广州智造家网络科技有限公司</v>
          </cell>
          <cell r="Q157">
            <v>46199</v>
          </cell>
          <cell r="R157">
            <v>68</v>
          </cell>
          <cell r="S157">
            <v>0.13</v>
          </cell>
          <cell r="T157" t="str">
            <v>透明工厂</v>
          </cell>
          <cell r="U157" t="str">
            <v>22212317901</v>
          </cell>
          <cell r="V157">
            <v>1</v>
          </cell>
          <cell r="W157">
            <v>40</v>
          </cell>
          <cell r="X157" t="str">
            <v>196/套</v>
          </cell>
          <cell r="Y157">
            <v>40</v>
          </cell>
        </row>
        <row r="157">
          <cell r="AE157">
            <v>65</v>
          </cell>
          <cell r="AF157">
            <v>57.5221238938053</v>
          </cell>
          <cell r="AG157">
            <v>11.5044247787611</v>
          </cell>
          <cell r="AH157">
            <v>11.5</v>
          </cell>
        </row>
        <row r="158">
          <cell r="S158">
            <v>0.13</v>
          </cell>
          <cell r="T158" t="str">
            <v>图纸云</v>
          </cell>
          <cell r="U158" t="str">
            <v>11121907903</v>
          </cell>
          <cell r="V158">
            <v>1</v>
          </cell>
          <cell r="W158">
            <v>8</v>
          </cell>
          <cell r="X158" t="str">
            <v>5/套</v>
          </cell>
          <cell r="Y158">
            <v>5</v>
          </cell>
        </row>
        <row r="159">
          <cell r="S159">
            <v>0.13</v>
          </cell>
          <cell r="T159" t="str">
            <v>非标管家</v>
          </cell>
          <cell r="U159" t="str">
            <v>31330007902</v>
          </cell>
          <cell r="V159">
            <v>1</v>
          </cell>
          <cell r="W159">
            <v>20</v>
          </cell>
          <cell r="X159" t="str">
            <v>30/套</v>
          </cell>
          <cell r="Y159">
            <v>20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意见"/>
      <sheetName val="通过审核企业"/>
    </sheetNames>
    <sheetDataSet>
      <sheetData sheetId="0">
        <row r="1">
          <cell r="C1" t="str">
            <v>基本信息</v>
          </cell>
        </row>
        <row r="2">
          <cell r="B2" t="str">
            <v>企业名称</v>
          </cell>
          <cell r="C2" t="str">
            <v>项目名称</v>
          </cell>
          <cell r="D2" t="str">
            <v>所属镇街</v>
          </cell>
          <cell r="E2" t="str">
            <v>备案号</v>
          </cell>
          <cell r="F2" t="str">
            <v>目标等级</v>
          </cell>
        </row>
        <row r="3">
          <cell r="B3" t="str">
            <v>中山市鑫富运动用品科技有限公司</v>
          </cell>
          <cell r="C3" t="str">
            <v>中山市鑫富运动用品科技有限公司ERP系统项目</v>
          </cell>
          <cell r="D3" t="str">
            <v>三角镇</v>
          </cell>
          <cell r="E3" t="str">
            <v>2604189900888</v>
          </cell>
          <cell r="F3" t="str">
            <v>二级</v>
          </cell>
        </row>
        <row r="4">
          <cell r="B4" t="str">
            <v>广东百科清洁用品制造有限公司</v>
          </cell>
          <cell r="C4" t="str">
            <v>百科数字化转型项目</v>
          </cell>
          <cell r="D4" t="str">
            <v>三角镇</v>
          </cell>
          <cell r="E4" t="str">
            <v>2507181110510</v>
          </cell>
          <cell r="F4" t="str">
            <v>二级</v>
          </cell>
        </row>
        <row r="5">
          <cell r="B5" t="str">
            <v>中山市美蓝盛电子有限公司</v>
          </cell>
          <cell r="C5" t="str">
            <v>中山市美蓝盛电子有限公司数字化工厂改造项目</v>
          </cell>
          <cell r="D5" t="str">
            <v>小榄镇</v>
          </cell>
          <cell r="E5" t="str">
            <v>2604162010876</v>
          </cell>
          <cell r="F5" t="str">
            <v>三级</v>
          </cell>
        </row>
        <row r="10">
          <cell r="B10" t="str">
            <v>中山市天磊电子有限公司</v>
          </cell>
          <cell r="C10" t="str">
            <v>中山市天磊电子有限公司数字化转型项目</v>
          </cell>
          <cell r="D10" t="str">
            <v>小榄镇</v>
          </cell>
          <cell r="E10" t="str">
            <v>2606162110959</v>
          </cell>
          <cell r="F10" t="str">
            <v>二级</v>
          </cell>
        </row>
        <row r="12">
          <cell r="B12" t="str">
            <v>广一泵业有限公司</v>
          </cell>
          <cell r="C12" t="str">
            <v>广一泵业OA数字化项目建设</v>
          </cell>
          <cell r="D12" t="str">
            <v>黄圃镇</v>
          </cell>
          <cell r="E12" t="str">
            <v>2605159910922</v>
          </cell>
          <cell r="F12" t="str">
            <v>二级</v>
          </cell>
        </row>
        <row r="13">
          <cell r="B13" t="str">
            <v>中山市宝涛洁具有限公司</v>
          </cell>
          <cell r="C13" t="str">
            <v>宝涛数字化项目建设</v>
          </cell>
          <cell r="D13" t="str">
            <v>黄圃镇</v>
          </cell>
          <cell r="E13" t="str">
            <v>2607159901029</v>
          </cell>
          <cell r="F13" t="str">
            <v>二级</v>
          </cell>
        </row>
        <row r="14">
          <cell r="B14" t="str">
            <v>中山市中宏电器有限公司</v>
          </cell>
          <cell r="C14" t="str">
            <v>中山市中宏电器有限公司数字化改造</v>
          </cell>
          <cell r="D14" t="str">
            <v>横栏镇</v>
          </cell>
          <cell r="E14" t="str">
            <v>2503142010330</v>
          </cell>
          <cell r="F14" t="str">
            <v>二级</v>
          </cell>
        </row>
        <row r="24">
          <cell r="B24" t="str">
            <v>中山市尊品电器有限公司</v>
          </cell>
          <cell r="C24" t="str">
            <v>中山市尊品电器有限公司数字化项目改造</v>
          </cell>
          <cell r="D24" t="str">
            <v>南头镇</v>
          </cell>
          <cell r="E24" t="str">
            <v>2512171010722</v>
          </cell>
          <cell r="F24" t="str">
            <v>二级</v>
          </cell>
        </row>
        <row r="29">
          <cell r="B29" t="str">
            <v>中山市捷荷环保器材有限公司</v>
          </cell>
          <cell r="C29" t="str">
            <v>注塑车间MES系统数字化转型服务项目</v>
          </cell>
          <cell r="D29" t="str">
            <v>南头镇</v>
          </cell>
          <cell r="E29" t="str">
            <v>2607171111011</v>
          </cell>
          <cell r="F29" t="str">
            <v>二级</v>
          </cell>
        </row>
        <row r="30">
          <cell r="B30" t="str">
            <v>广东好工匠金属制造有限公司</v>
          </cell>
          <cell r="C30" t="str">
            <v>广东好工匠数字化转型项目</v>
          </cell>
          <cell r="D30" t="str">
            <v>三角镇</v>
          </cell>
          <cell r="E30" t="str">
            <v>2603181110851</v>
          </cell>
          <cell r="F30" t="str">
            <v>二级</v>
          </cell>
        </row>
        <row r="36">
          <cell r="B36" t="str">
            <v>中山市海德尔实业有限公司</v>
          </cell>
          <cell r="C36" t="str">
            <v>中山市海德尔实业有限公司ERP数字化改造项目</v>
          </cell>
          <cell r="D36" t="str">
            <v>阜沙镇</v>
          </cell>
          <cell r="E36" t="str">
            <v>2603111010822</v>
          </cell>
          <cell r="F36" t="str">
            <v>二级</v>
          </cell>
        </row>
        <row r="37">
          <cell r="B37" t="str">
            <v>中山市拓沃脚轮实业有限公司</v>
          </cell>
          <cell r="C37" t="str">
            <v>拓沃脚轮数字化改造项目</v>
          </cell>
          <cell r="D37" t="str">
            <v>小榄镇</v>
          </cell>
          <cell r="E37" t="str">
            <v>2606169910987</v>
          </cell>
          <cell r="F37" t="str">
            <v>二级</v>
          </cell>
        </row>
        <row r="38">
          <cell r="B38" t="str">
            <v>广东精威智能机器有限公司</v>
          </cell>
          <cell r="C38" t="str">
            <v>精威数字化工厂项目</v>
          </cell>
          <cell r="D38" t="str">
            <v>阜沙镇</v>
          </cell>
          <cell r="E38" t="str">
            <v>2509111110607</v>
          </cell>
          <cell r="F38" t="str">
            <v>二级</v>
          </cell>
        </row>
        <row r="41">
          <cell r="B41" t="str">
            <v>中山市灏凡五金制造有限公司</v>
          </cell>
          <cell r="C41" t="str">
            <v>中山市灏凡五金制造有限公司数字化改造</v>
          </cell>
          <cell r="D41" t="str">
            <v>小榄镇</v>
          </cell>
          <cell r="E41" t="str">
            <v>2601169910811</v>
          </cell>
          <cell r="F41" t="str">
            <v>二级</v>
          </cell>
        </row>
        <row r="50">
          <cell r="B50" t="str">
            <v>广东太一健康科技有限公司</v>
          </cell>
          <cell r="C50" t="str">
            <v>太一健康数字化建设项目</v>
          </cell>
          <cell r="D50" t="str">
            <v>黄圃镇</v>
          </cell>
          <cell r="E50" t="str">
            <v>2605159910915</v>
          </cell>
          <cell r="F50" t="str">
            <v>二级</v>
          </cell>
        </row>
        <row r="51">
          <cell r="B51" t="str">
            <v>中山市固美特五金制品有限公司</v>
          </cell>
          <cell r="C51" t="str">
            <v>固美特五金制品数字化改造项目</v>
          </cell>
          <cell r="D51" t="str">
            <v>小榄镇</v>
          </cell>
          <cell r="E51" t="str">
            <v>2606169910955</v>
          </cell>
          <cell r="F51" t="str">
            <v>二级</v>
          </cell>
        </row>
        <row r="53">
          <cell r="B53" t="str">
            <v>中山市新创能包装材料有限公司</v>
          </cell>
          <cell r="C53" t="str">
            <v>新创能数字化建设项目</v>
          </cell>
          <cell r="D53" t="str">
            <v>黄圃镇</v>
          </cell>
          <cell r="E53" t="str">
            <v>2605159910927</v>
          </cell>
          <cell r="F53" t="str">
            <v>二级</v>
          </cell>
        </row>
        <row r="55">
          <cell r="B55" t="str">
            <v>中山市盘石包装材料有限公司</v>
          </cell>
          <cell r="C55" t="str">
            <v>盘石包装数字化项目</v>
          </cell>
          <cell r="D55" t="str">
            <v>黄圃镇</v>
          </cell>
          <cell r="E55" t="str">
            <v>2605151110909</v>
          </cell>
          <cell r="F55" t="str">
            <v>二级</v>
          </cell>
        </row>
        <row r="57">
          <cell r="B57" t="str">
            <v>中山市贝利斯特包装制品有限公司</v>
          </cell>
          <cell r="C57" t="str">
            <v>贝利斯特包装制品数字化改造项目</v>
          </cell>
          <cell r="D57" t="str">
            <v>小榄镇</v>
          </cell>
          <cell r="E57" t="str">
            <v>2510169910636</v>
          </cell>
          <cell r="F57" t="str">
            <v>二级</v>
          </cell>
        </row>
        <row r="59">
          <cell r="B59" t="str">
            <v>中山市山竹电器科技有限公司</v>
          </cell>
          <cell r="C59" t="str">
            <v>中山市山竹电器科技有限公司数字化转型项目</v>
          </cell>
          <cell r="D59" t="str">
            <v>小榄镇</v>
          </cell>
          <cell r="E59" t="str">
            <v>2606161010992</v>
          </cell>
          <cell r="F59" t="str">
            <v>二级</v>
          </cell>
        </row>
        <row r="60">
          <cell r="B60" t="str">
            <v>中山市鑫尔美金属制品有限公司</v>
          </cell>
          <cell r="C60" t="str">
            <v>鑫尔美金属制品数字化改造项目</v>
          </cell>
          <cell r="D60" t="str">
            <v>小榄镇</v>
          </cell>
          <cell r="E60" t="str">
            <v>2606169910953</v>
          </cell>
          <cell r="F60" t="str">
            <v>二级</v>
          </cell>
        </row>
        <row r="61">
          <cell r="B61" t="str">
            <v>中山尚洋科技股份有限公司</v>
          </cell>
          <cell r="C61" t="str">
            <v>中山尚洋科技股份有限公司数字化改造项目</v>
          </cell>
          <cell r="D61" t="str">
            <v>三乡镇</v>
          </cell>
          <cell r="E61" t="str">
            <v>2603199910852</v>
          </cell>
          <cell r="F61" t="str">
            <v>二级</v>
          </cell>
        </row>
        <row r="63">
          <cell r="B63" t="str">
            <v>广东恒发热能科技有限公司</v>
          </cell>
          <cell r="C63" t="str">
            <v>恒发热能科技数字化转型项目</v>
          </cell>
          <cell r="D63" t="str">
            <v>黄圃镇</v>
          </cell>
          <cell r="E63" t="str">
            <v>2412151110111</v>
          </cell>
          <cell r="F63" t="str">
            <v>二级</v>
          </cell>
        </row>
        <row r="64">
          <cell r="B64" t="str">
            <v>中山亚磁科技有限公司</v>
          </cell>
          <cell r="C64" t="str">
            <v>亚磁科技数字化系统建设项目</v>
          </cell>
          <cell r="D64" t="str">
            <v>黄圃镇</v>
          </cell>
          <cell r="E64" t="str">
            <v>2605151100917</v>
          </cell>
          <cell r="F64" t="str">
            <v>二级</v>
          </cell>
        </row>
        <row r="65">
          <cell r="B65" t="str">
            <v>中山陀普能源科技有限责任公司</v>
          </cell>
          <cell r="C65" t="str">
            <v>中山陀普能源科技有限责任公司数字化转型服务项目</v>
          </cell>
          <cell r="D65" t="str">
            <v>阜沙镇</v>
          </cell>
          <cell r="E65" t="str">
            <v>2607119901021</v>
          </cell>
          <cell r="F65" t="str">
            <v>二级</v>
          </cell>
        </row>
        <row r="66">
          <cell r="B66" t="str">
            <v>广东成虹照明科技有限公司</v>
          </cell>
          <cell r="C66" t="str">
            <v>广东成虹照明科技有限公司数字化改造项目</v>
          </cell>
          <cell r="D66" t="str">
            <v>横栏镇</v>
          </cell>
          <cell r="E66" t="str">
            <v>2607142011049</v>
          </cell>
          <cell r="F66" t="str">
            <v>二级</v>
          </cell>
        </row>
        <row r="67">
          <cell r="B67" t="str">
            <v>中山市殷威电器制造有限公司</v>
          </cell>
          <cell r="C67" t="str">
            <v>中山市殷威电器数字化转型改造服务项目</v>
          </cell>
          <cell r="D67" t="str">
            <v>小榄镇</v>
          </cell>
          <cell r="E67" t="str">
            <v>2605161100919</v>
          </cell>
          <cell r="F67" t="str">
            <v>二级</v>
          </cell>
        </row>
        <row r="69">
          <cell r="B69" t="str">
            <v>中山市森鹰电器有限公司</v>
          </cell>
          <cell r="C69" t="str">
            <v>中山市森鹰电器有限公司数字化工厂建设项目</v>
          </cell>
          <cell r="D69" t="str">
            <v>阜沙镇</v>
          </cell>
          <cell r="E69" t="str">
            <v>2605111010908</v>
          </cell>
          <cell r="F69" t="str">
            <v>二级</v>
          </cell>
        </row>
        <row r="71">
          <cell r="B71" t="str">
            <v>中山健新自动化科技有限公司</v>
          </cell>
          <cell r="C71" t="str">
            <v>镁铝合金智能铸造数字化车间项目</v>
          </cell>
          <cell r="D71" t="str">
            <v>东凤镇</v>
          </cell>
          <cell r="E71" t="str">
            <v>2603109900855</v>
          </cell>
          <cell r="F71" t="str">
            <v>二级</v>
          </cell>
        </row>
        <row r="72">
          <cell r="B72" t="str">
            <v>中山市合展五金制品有限公司</v>
          </cell>
          <cell r="C72" t="str">
            <v>合展五金制品数字化改造项目</v>
          </cell>
          <cell r="D72" t="str">
            <v>神湾镇</v>
          </cell>
          <cell r="E72" t="str">
            <v>2605211110935</v>
          </cell>
          <cell r="F72" t="str">
            <v>二级</v>
          </cell>
        </row>
        <row r="76">
          <cell r="B76" t="str">
            <v>中山市得安智能电子有限公司</v>
          </cell>
          <cell r="C76" t="str">
            <v>ERP系统应用项目</v>
          </cell>
          <cell r="D76" t="str">
            <v>小榄镇</v>
          </cell>
          <cell r="E76" t="str">
            <v>2606169900966</v>
          </cell>
          <cell r="F76" t="str">
            <v>二级</v>
          </cell>
        </row>
        <row r="77">
          <cell r="B77" t="str">
            <v>中山市亿科塑胶五金制品有限公司</v>
          </cell>
          <cell r="C77" t="str">
            <v>ERP系统应用项目</v>
          </cell>
          <cell r="D77" t="str">
            <v>黄圃镇</v>
          </cell>
          <cell r="E77" t="str">
            <v>2603151110842</v>
          </cell>
          <cell r="F77" t="str">
            <v>二级</v>
          </cell>
        </row>
        <row r="78">
          <cell r="B78" t="str">
            <v>中山市威玛金属制品有限公司</v>
          </cell>
          <cell r="C78" t="str">
            <v>中山市威玛金属制品有限公司数字化转型提升服务项目</v>
          </cell>
          <cell r="D78" t="str">
            <v>小榄镇</v>
          </cell>
          <cell r="E78" t="str">
            <v>2512161100757</v>
          </cell>
          <cell r="F78" t="str">
            <v>二级</v>
          </cell>
        </row>
        <row r="80">
          <cell r="B80" t="str">
            <v>中山市孚禄得环保科技有限公司</v>
          </cell>
          <cell r="C80" t="str">
            <v>孚禄得数字化改造项目</v>
          </cell>
          <cell r="D80" t="str">
            <v>小榄镇</v>
          </cell>
          <cell r="E80" t="str">
            <v>2508161000565</v>
          </cell>
          <cell r="F80" t="str">
            <v>二级</v>
          </cell>
        </row>
        <row r="82">
          <cell r="B82" t="str">
            <v>中山市亿友诚塑料制品有限公司</v>
          </cell>
          <cell r="C82" t="str">
            <v>亿友诚塑料制品数字化改造升级项目</v>
          </cell>
          <cell r="D82" t="str">
            <v>小榄镇</v>
          </cell>
          <cell r="E82" t="str">
            <v>2605162100896</v>
          </cell>
          <cell r="F82" t="str">
            <v>二级</v>
          </cell>
        </row>
        <row r="91">
          <cell r="B91" t="str">
            <v>中山欧贝特卫浴有限公司</v>
          </cell>
          <cell r="C91" t="str">
            <v>欧贝特数字化改造项目</v>
          </cell>
          <cell r="D91" t="str">
            <v>黄圃镇</v>
          </cell>
          <cell r="E91" t="str">
            <v>2409159910008</v>
          </cell>
          <cell r="F91" t="str">
            <v>二级</v>
          </cell>
        </row>
        <row r="92">
          <cell r="B92" t="str">
            <v>中山市卫氏燃具电器有限公司</v>
          </cell>
          <cell r="C92" t="str">
            <v>卫氏燃具电器第二期数字化转型项目</v>
          </cell>
          <cell r="D92" t="str">
            <v>黄圃镇</v>
          </cell>
          <cell r="E92" t="str">
            <v>2603151010848</v>
          </cell>
          <cell r="F92" t="str">
            <v>二级</v>
          </cell>
        </row>
        <row r="94">
          <cell r="B94" t="str">
            <v>中山市琪霖电子有限公司</v>
          </cell>
          <cell r="C94" t="str">
            <v>琪霖电子数字化转型服务项目</v>
          </cell>
          <cell r="D94" t="str">
            <v>阜沙镇</v>
          </cell>
          <cell r="E94" t="str">
            <v>2604111100891</v>
          </cell>
          <cell r="F94" t="str">
            <v>二级 </v>
          </cell>
        </row>
        <row r="95">
          <cell r="B95" t="str">
            <v>中山市迪克力照明电器有限公司</v>
          </cell>
          <cell r="C95" t="str">
            <v>中山市迪克力照明电器有限公司数字化改造升级项目</v>
          </cell>
          <cell r="D95" t="str">
            <v>小榄镇</v>
          </cell>
          <cell r="E95" t="str">
            <v>2606162010954</v>
          </cell>
          <cell r="F95" t="str">
            <v>三级</v>
          </cell>
        </row>
        <row r="103">
          <cell r="B103" t="str">
            <v>广东贝尔金智能科技有限公司</v>
          </cell>
          <cell r="C103" t="str">
            <v>广东贝尔金智能科技有限公司MES/ERP系统项目</v>
          </cell>
          <cell r="D103" t="str">
            <v>火炬开发区</v>
          </cell>
          <cell r="E103" t="str">
            <v>2604019910892</v>
          </cell>
          <cell r="F103" t="str">
            <v>二级</v>
          </cell>
        </row>
        <row r="107">
          <cell r="B107" t="str">
            <v>广东锐研智能科技有限公司</v>
          </cell>
          <cell r="C107" t="str">
            <v>广东锐研智能科技有限公司数字化改造项目</v>
          </cell>
          <cell r="D107" t="str">
            <v>火炬开发区</v>
          </cell>
          <cell r="E107" t="str">
            <v>2604012100873</v>
          </cell>
          <cell r="F107" t="str">
            <v>二级</v>
          </cell>
        </row>
        <row r="109">
          <cell r="B109" t="str">
            <v>中山市辉景浩丽照明有限公司</v>
          </cell>
          <cell r="C109" t="str">
            <v>辉景浩丽照明数字化改造</v>
          </cell>
          <cell r="D109" t="str">
            <v>横栏镇</v>
          </cell>
          <cell r="E109" t="str">
            <v>2607142011041</v>
          </cell>
          <cell r="F109" t="str">
            <v>二级</v>
          </cell>
        </row>
        <row r="118">
          <cell r="B118" t="str">
            <v>中山国安火炬科技发展有限公司</v>
          </cell>
          <cell r="C118" t="str">
            <v>中山国安火炬科技发展有限公司ERP系统及标签数字化改造项目</v>
          </cell>
          <cell r="D118" t="str">
            <v>火炬开发区</v>
          </cell>
          <cell r="E118" t="str">
            <v>2508011110561</v>
          </cell>
          <cell r="F118" t="str">
            <v>二级</v>
          </cell>
        </row>
        <row r="119">
          <cell r="B119" t="str">
            <v>中山德尚伟业生物科技有限公司</v>
          </cell>
          <cell r="C119" t="str">
            <v>德尚伟业数字化改造项目</v>
          </cell>
          <cell r="D119" t="str">
            <v>火炬开发区</v>
          </cell>
          <cell r="E119" t="str">
            <v>2605019910926</v>
          </cell>
          <cell r="F119" t="str">
            <v>二级</v>
          </cell>
        </row>
        <row r="121">
          <cell r="B121" t="str">
            <v>中山市浩轩照明科技有限公司</v>
          </cell>
          <cell r="C121" t="str">
            <v>浩轩照明数字化转型升级</v>
          </cell>
          <cell r="D121" t="str">
            <v>横栏镇</v>
          </cell>
          <cell r="E121" t="str">
            <v>2604142010868</v>
          </cell>
          <cell r="F121" t="str">
            <v>二级</v>
          </cell>
        </row>
        <row r="126">
          <cell r="B126" t="str">
            <v>中山市旭晟照明科技有限公司</v>
          </cell>
          <cell r="C126" t="str">
            <v>中山市旭晟照明科技有限公司数字化项目</v>
          </cell>
          <cell r="D126" t="str">
            <v>横栏镇</v>
          </cell>
          <cell r="E126" t="str">
            <v>2605142010943</v>
          </cell>
          <cell r="F126" t="str">
            <v>二级</v>
          </cell>
        </row>
        <row r="129">
          <cell r="B129" t="str">
            <v>广东弘烨智家科技有限公司</v>
          </cell>
          <cell r="C129" t="str">
            <v>弘烨智家ERP+PLM系统数字化改造项目</v>
          </cell>
          <cell r="D129" t="str">
            <v>南头镇</v>
          </cell>
          <cell r="E129" t="str">
            <v>2606171000961</v>
          </cell>
          <cell r="F129" t="str">
            <v>二级</v>
          </cell>
        </row>
        <row r="130">
          <cell r="B130" t="str">
            <v>中山市炬垚印刷有限公司</v>
          </cell>
          <cell r="C130" t="str">
            <v>中山市炬垚印刷有限公司数字化改造项目</v>
          </cell>
          <cell r="D130" t="str">
            <v>南头镇</v>
          </cell>
          <cell r="E130" t="str">
            <v>2605179900930</v>
          </cell>
          <cell r="F130" t="str">
            <v>二级</v>
          </cell>
        </row>
        <row r="131">
          <cell r="B131" t="str">
            <v>广东领先展示股份有限公司</v>
          </cell>
          <cell r="C131" t="str">
            <v>广东领先展示股份有限公司财务流程数字化升级改造项目</v>
          </cell>
          <cell r="D131" t="str">
            <v>南区街道</v>
          </cell>
          <cell r="E131" t="str">
            <v>2512019910783</v>
          </cell>
          <cell r="F131" t="str">
            <v>三级</v>
          </cell>
        </row>
        <row r="132">
          <cell r="B132" t="str">
            <v>广东立义科技股份有限公司</v>
          </cell>
          <cell r="C132" t="str">
            <v>中山市中小企业数字化转型智能家居行业-企业数字化改造项目</v>
          </cell>
          <cell r="D132" t="str">
            <v>南头镇</v>
          </cell>
          <cell r="E132" t="str">
            <v>2409171110007</v>
          </cell>
          <cell r="F132" t="str">
            <v>三级</v>
          </cell>
        </row>
        <row r="136">
          <cell r="B136" t="str">
            <v>宏义新材料科技（广东）有限公司</v>
          </cell>
          <cell r="C136" t="str">
            <v>宏义新材料ERP系统升级改造项目</v>
          </cell>
          <cell r="D136" t="str">
            <v>南头镇</v>
          </cell>
          <cell r="E136" t="str">
            <v>2410171110013</v>
          </cell>
          <cell r="F136" t="str">
            <v>二级</v>
          </cell>
        </row>
        <row r="138">
          <cell r="B138" t="str">
            <v>广东新创电源科技有限公司</v>
          </cell>
          <cell r="C138" t="str">
            <v>广东新创电源科技有限公司数字化改造二期项目</v>
          </cell>
          <cell r="D138" t="str">
            <v>古镇镇</v>
          </cell>
          <cell r="E138" t="str">
            <v>2607132111047</v>
          </cell>
          <cell r="F138" t="str">
            <v>三级</v>
          </cell>
        </row>
        <row r="139">
          <cell r="B139" t="str">
            <v>广东鸿祺新材料有限公司</v>
          </cell>
          <cell r="C139" t="str">
            <v>广东鸿祺新材料有限公司数字化改造项目</v>
          </cell>
          <cell r="D139" t="str">
            <v>三角镇</v>
          </cell>
          <cell r="E139" t="str">
            <v>2508182110573</v>
          </cell>
          <cell r="F139" t="str">
            <v>三级</v>
          </cell>
        </row>
        <row r="144">
          <cell r="B144" t="str">
            <v>中山市玉龙电器有限公司</v>
          </cell>
          <cell r="C144" t="str">
            <v>玉龙电器数字化项目</v>
          </cell>
          <cell r="D144" t="str">
            <v>黄圃镇</v>
          </cell>
          <cell r="E144" t="str">
            <v>2605151110918</v>
          </cell>
          <cell r="F144" t="str">
            <v>二级</v>
          </cell>
        </row>
        <row r="145">
          <cell r="B145" t="str">
            <v>中山市合诚新材料科技有限公司</v>
          </cell>
          <cell r="C145" t="str">
            <v>合诚新材料数字化改造项目</v>
          </cell>
          <cell r="D145" t="str">
            <v>火炬开发区</v>
          </cell>
          <cell r="E145" t="str">
            <v>2607011111046</v>
          </cell>
          <cell r="F145" t="str">
            <v>三级</v>
          </cell>
        </row>
        <row r="147">
          <cell r="B147" t="str">
            <v>中山市锐美塑料科技有限公司</v>
          </cell>
          <cell r="C147" t="str">
            <v>ERP系统应用项目</v>
          </cell>
          <cell r="D147" t="str">
            <v>火炬开发区</v>
          </cell>
          <cell r="E147" t="str">
            <v>2604011010869</v>
          </cell>
          <cell r="F147" t="str">
            <v>二级</v>
          </cell>
        </row>
        <row r="148">
          <cell r="B148" t="str">
            <v>中山市双色世纪照明有限公司</v>
          </cell>
          <cell r="C148" t="str">
            <v>中山市双色世纪数字化改造升级项目</v>
          </cell>
          <cell r="D148" t="str">
            <v>古镇镇</v>
          </cell>
          <cell r="E148" t="str">
            <v>2606132101003</v>
          </cell>
          <cell r="F148" t="str">
            <v>二级</v>
          </cell>
        </row>
        <row r="151">
          <cell r="B151" t="str">
            <v>中山亿灯源电子有限公司</v>
          </cell>
          <cell r="C151" t="str">
            <v>中山亿灯源电子数字化改造升级项目</v>
          </cell>
          <cell r="D151" t="str">
            <v>古镇镇</v>
          </cell>
          <cell r="E151" t="str">
            <v>2604132100882</v>
          </cell>
          <cell r="F151" t="str">
            <v>二级</v>
          </cell>
        </row>
        <row r="160">
          <cell r="B160" t="str">
            <v>广东中消电子科技有限公司</v>
          </cell>
          <cell r="C160" t="str">
            <v>中消电子数字化改造项目</v>
          </cell>
          <cell r="D160" t="str">
            <v>古镇镇</v>
          </cell>
          <cell r="E160" t="str">
            <v>2504132010413</v>
          </cell>
          <cell r="F160" t="str">
            <v>二级</v>
          </cell>
        </row>
        <row r="161">
          <cell r="B161" t="str">
            <v>中山市金镇电热制品有限公司</v>
          </cell>
          <cell r="C161" t="str">
            <v>金镇电热制品数智化改造项目</v>
          </cell>
          <cell r="D161" t="str">
            <v>黄圃镇</v>
          </cell>
          <cell r="E161" t="str">
            <v>2605151110905</v>
          </cell>
        </row>
        <row r="162">
          <cell r="B162" t="str">
            <v>中山市金石金属制品实业有限公司</v>
          </cell>
          <cell r="C162" t="str">
            <v>金石金属数字化转型项目</v>
          </cell>
          <cell r="D162" t="str">
            <v>阜沙镇</v>
          </cell>
          <cell r="E162" t="str">
            <v>2606111110948</v>
          </cell>
          <cell r="F162" t="str">
            <v>二级</v>
          </cell>
        </row>
        <row r="163">
          <cell r="B163" t="str">
            <v>中山市中维特电子科技有限公司</v>
          </cell>
          <cell r="C163" t="str">
            <v>中山市中维特电子科技有限公司数字化转型项目</v>
          </cell>
          <cell r="D163" t="str">
            <v>东凤镇</v>
          </cell>
          <cell r="E163" t="str">
            <v>2607101001059</v>
          </cell>
          <cell r="F163" t="str">
            <v>二级</v>
          </cell>
        </row>
        <row r="164">
          <cell r="C164" t="str">
            <v>中山市中维特电子科技有限公司数字化转型项目</v>
          </cell>
        </row>
        <row r="165">
          <cell r="B165" t="str">
            <v>广东西尼科技有限公司</v>
          </cell>
          <cell r="C165" t="str">
            <v>广东西尼科技数字化改造项目</v>
          </cell>
          <cell r="D165" t="str">
            <v>坦洲镇</v>
          </cell>
          <cell r="E165" t="str">
            <v>2604222110870</v>
          </cell>
          <cell r="F165" t="str">
            <v>二级</v>
          </cell>
        </row>
        <row r="167">
          <cell r="B167" t="str">
            <v>广东富图宝影像工业有限公司</v>
          </cell>
          <cell r="C167" t="str">
            <v>富图宝数字化改造项目</v>
          </cell>
          <cell r="D167" t="str">
            <v>坦洲镇</v>
          </cell>
          <cell r="E167" t="str">
            <v>2509229910627</v>
          </cell>
          <cell r="F167" t="str">
            <v>三级</v>
          </cell>
        </row>
        <row r="172">
          <cell r="B172" t="str">
            <v>富兰克科技（广东）有限公司</v>
          </cell>
          <cell r="C172" t="str">
            <v>富兰克数字化改造项目</v>
          </cell>
          <cell r="D172" t="str">
            <v>坦洲镇</v>
          </cell>
          <cell r="E172" t="str">
            <v>2601221110812</v>
          </cell>
          <cell r="F172" t="str">
            <v>二级</v>
          </cell>
        </row>
        <row r="173">
          <cell r="B173" t="str">
            <v>中山市合新智能电子科技有限公司</v>
          </cell>
          <cell r="C173" t="str">
            <v>合新智能电子数字化改造项目</v>
          </cell>
          <cell r="D173" t="str">
            <v>东凤镇</v>
          </cell>
          <cell r="E173" t="str">
            <v>2511101110678</v>
          </cell>
        </row>
        <row r="175">
          <cell r="B175" t="str">
            <v>中山市竣辉高分子材料有限公司</v>
          </cell>
          <cell r="C175" t="str">
            <v>中山市竣辉高分子材料有限公司数字化改造项目</v>
          </cell>
          <cell r="D175" t="str">
            <v>坦洲镇</v>
          </cell>
          <cell r="E175" t="str">
            <v>2606221111000</v>
          </cell>
          <cell r="F175" t="str">
            <v>二级</v>
          </cell>
        </row>
        <row r="179">
          <cell r="B179" t="str">
            <v>广东立研纵航锂电有限公司</v>
          </cell>
          <cell r="C179" t="str">
            <v>广东立研纵航锂电有限公司 MES 管理系统项目</v>
          </cell>
          <cell r="D179" t="str">
            <v>坦洲镇</v>
          </cell>
          <cell r="E179" t="str">
            <v>2607229911016</v>
          </cell>
          <cell r="F179" t="str">
            <v>二级</v>
          </cell>
        </row>
        <row r="180">
          <cell r="B180" t="str">
            <v>广东家连美铜业有限公司</v>
          </cell>
          <cell r="C180" t="str">
            <v>广东家连美铜业有限公司数字化转型项目</v>
          </cell>
          <cell r="D180" t="str">
            <v>阜沙镇</v>
          </cell>
          <cell r="E180" t="str">
            <v>2607111111039</v>
          </cell>
          <cell r="F180" t="str">
            <v>二级</v>
          </cell>
        </row>
        <row r="181">
          <cell r="B181" t="str">
            <v>钜文智能电器（中山）有限公司</v>
          </cell>
          <cell r="C181" t="str">
            <v>进销存及仓储管理系统提升项目</v>
          </cell>
          <cell r="D181" t="str">
            <v>黄圃镇</v>
          </cell>
          <cell r="E181" t="str">
            <v>2607151001068</v>
          </cell>
          <cell r="F181" t="str">
            <v>二级</v>
          </cell>
        </row>
        <row r="184">
          <cell r="B184" t="str">
            <v>中山市松泽照明科技有限公司</v>
          </cell>
          <cell r="C184" t="str">
            <v>中山市松泽照明科技有限公司数字化改造项目</v>
          </cell>
          <cell r="D184" t="str">
            <v>横栏镇</v>
          </cell>
          <cell r="E184" t="str">
            <v>2412142010191</v>
          </cell>
          <cell r="F184" t="str">
            <v>二级</v>
          </cell>
        </row>
        <row r="185">
          <cell r="B185" t="str">
            <v>中山耀威粉末元件有限公司</v>
          </cell>
          <cell r="C185" t="str">
            <v>中山耀威粉末元件有限公司数字化升级改造项目</v>
          </cell>
          <cell r="D185" t="str">
            <v>坦洲镇</v>
          </cell>
          <cell r="E185" t="str">
            <v>2607221111012</v>
          </cell>
          <cell r="F185" t="str">
            <v>二级</v>
          </cell>
        </row>
        <row r="187">
          <cell r="B187" t="str">
            <v>中山市志美电器有限公司</v>
          </cell>
          <cell r="C187" t="str">
            <v>中山市志美电器有限公司数字化改造升级项目</v>
          </cell>
          <cell r="D187" t="str">
            <v>南头镇</v>
          </cell>
          <cell r="E187" t="str">
            <v>2512171010765</v>
          </cell>
        </row>
        <row r="192">
          <cell r="B192" t="str">
            <v>广东奥科达工业自动化有限公司</v>
          </cell>
          <cell r="C192" t="str">
            <v>广东奥科达工业自动化精益生产平台</v>
          </cell>
          <cell r="D192" t="str">
            <v>坦洲镇</v>
          </cell>
          <cell r="E192" t="str">
            <v>2606221100994</v>
          </cell>
          <cell r="F192" t="str">
            <v>二级</v>
          </cell>
        </row>
        <row r="195">
          <cell r="B195" t="str">
            <v>中山市宇晠金属制品有限公司</v>
          </cell>
          <cell r="C195" t="str">
            <v>宇晠金属数字化改造项目</v>
          </cell>
          <cell r="D195" t="str">
            <v>坦洲镇</v>
          </cell>
          <cell r="E195" t="str">
            <v>2512221110792</v>
          </cell>
          <cell r="F195" t="str">
            <v>二级</v>
          </cell>
        </row>
        <row r="196">
          <cell r="B196" t="str">
            <v>广东联华懿盛科技有限公司</v>
          </cell>
          <cell r="C196" t="str">
            <v>联华懿盛数字化改造项目</v>
          </cell>
          <cell r="D196" t="str">
            <v>翠亨新区</v>
          </cell>
          <cell r="E196" t="str">
            <v>2607021111053</v>
          </cell>
          <cell r="F196" t="str">
            <v>二级</v>
          </cell>
        </row>
        <row r="198">
          <cell r="B198" t="str">
            <v>中山市长盈新材料科技有限公司</v>
          </cell>
          <cell r="C198" t="str">
            <v>长盈生产管理数字化转型服务项目</v>
          </cell>
          <cell r="D198" t="str">
            <v>南头镇</v>
          </cell>
          <cell r="E198" t="str">
            <v>2607171111056</v>
          </cell>
          <cell r="F198" t="str">
            <v>二级</v>
          </cell>
        </row>
        <row r="199">
          <cell r="B199" t="str">
            <v>中山市威御电器有限公司</v>
          </cell>
          <cell r="C199" t="str">
            <v>中山市威御电器有限公司 数字化转型服务项目</v>
          </cell>
          <cell r="D199" t="str">
            <v>横栏镇</v>
          </cell>
          <cell r="E199" t="str">
            <v>2411142010065</v>
          </cell>
          <cell r="F199" t="str">
            <v>二级</v>
          </cell>
        </row>
        <row r="202">
          <cell r="B202" t="str">
            <v>景嘉源（广东）暖通设备有限公司</v>
          </cell>
          <cell r="C202" t="str">
            <v>景嘉源暖通设备有限公司数字化改造项目</v>
          </cell>
          <cell r="D202" t="str">
            <v>三乡镇</v>
          </cell>
          <cell r="E202" t="str">
            <v>2606191010960</v>
          </cell>
          <cell r="F202" t="str">
            <v>二级</v>
          </cell>
        </row>
        <row r="205">
          <cell r="B205" t="str">
            <v>中山市启胜之佳照明电器有限公司</v>
          </cell>
          <cell r="C205" t="str">
            <v>启胜之佳照明数字化转型升级</v>
          </cell>
          <cell r="D205" t="str">
            <v>横栏镇</v>
          </cell>
          <cell r="E205" t="str">
            <v>2606142010973</v>
          </cell>
          <cell r="F205" t="str">
            <v>二级</v>
          </cell>
        </row>
        <row r="210">
          <cell r="B210" t="str">
            <v>中山庆琏金属制品有限公司</v>
          </cell>
          <cell r="C210" t="str">
            <v>中山庆琏金属制品有限公司数字化升级改造项目</v>
          </cell>
          <cell r="D210" t="str">
            <v>坦洲镇</v>
          </cell>
          <cell r="E210" t="str">
            <v>2606221110964</v>
          </cell>
          <cell r="F210" t="str">
            <v>三级</v>
          </cell>
        </row>
        <row r="212">
          <cell r="B212" t="str">
            <v>中山市三讯电子有限公司</v>
          </cell>
          <cell r="C212" t="str">
            <v>生产制造管理数字化升级改造</v>
          </cell>
          <cell r="D212" t="str">
            <v>三乡镇</v>
          </cell>
          <cell r="E212" t="str">
            <v>2412192010155</v>
          </cell>
          <cell r="F212" t="str">
            <v>二级</v>
          </cell>
        </row>
        <row r="215">
          <cell r="B215" t="str">
            <v>中山市商贤电器科技有限公司</v>
          </cell>
          <cell r="C215" t="str">
            <v>商贤电器数字化改造项目</v>
          </cell>
          <cell r="D215" t="str">
            <v>横栏镇</v>
          </cell>
          <cell r="E215" t="str">
            <v>2605141010916</v>
          </cell>
          <cell r="F215" t="str">
            <v>二级</v>
          </cell>
        </row>
        <row r="217">
          <cell r="B217" t="str">
            <v>中山市优立塑料有限公司</v>
          </cell>
          <cell r="C217" t="str">
            <v>数控加工车间升级为数字化高端智能系统技术改造项目</v>
          </cell>
          <cell r="D217" t="str">
            <v>东凤镇</v>
          </cell>
          <cell r="E217" t="str">
            <v>2411101100077</v>
          </cell>
          <cell r="F217" t="str">
            <v>二级</v>
          </cell>
        </row>
        <row r="218">
          <cell r="B218" t="str">
            <v>广东爱奇光电科技有限公司</v>
          </cell>
          <cell r="C218" t="str">
            <v>爱奇光电数字化转型服务项目</v>
          </cell>
          <cell r="D218" t="str">
            <v>小榄镇</v>
          </cell>
          <cell r="E218" t="str">
            <v>2606162010988</v>
          </cell>
          <cell r="F218" t="str">
            <v>二级</v>
          </cell>
        </row>
        <row r="221">
          <cell r="B221" t="str">
            <v>中山市星邦电器制造有限公司</v>
          </cell>
          <cell r="C221" t="str">
            <v>星邦电器数字化转型改造项目</v>
          </cell>
          <cell r="D221" t="str">
            <v>东凤镇</v>
          </cell>
          <cell r="E221" t="str">
            <v>2603101010854</v>
          </cell>
          <cell r="F221" t="str">
            <v>二级</v>
          </cell>
        </row>
        <row r="222">
          <cell r="B222" t="str">
            <v>中山市立科硅胶制品有限公司</v>
          </cell>
          <cell r="C222" t="str">
            <v>立科硅胶数字化管理升级项目</v>
          </cell>
          <cell r="D222" t="str">
            <v>火炬开发区</v>
          </cell>
          <cell r="E222" t="str">
            <v>2603011110817</v>
          </cell>
          <cell r="F222" t="str">
            <v>二级</v>
          </cell>
        </row>
        <row r="228">
          <cell r="B228" t="str">
            <v>中山市倩林科技有限公司</v>
          </cell>
          <cell r="C228" t="str">
            <v>倩林科技数字化改造项目</v>
          </cell>
          <cell r="D228" t="str">
            <v>小榄镇</v>
          </cell>
          <cell r="E228" t="str">
            <v>2607169901051</v>
          </cell>
          <cell r="F228" t="str">
            <v>二级</v>
          </cell>
        </row>
        <row r="229">
          <cell r="B229" t="str">
            <v>中山市福美森日用制品有限公司</v>
          </cell>
          <cell r="C229" t="str">
            <v>中山市福美森数智化改造项目</v>
          </cell>
          <cell r="D229" t="str">
            <v>小榄镇</v>
          </cell>
          <cell r="E229" t="str">
            <v>2607161101060</v>
          </cell>
          <cell r="F229" t="str">
            <v>二级</v>
          </cell>
        </row>
        <row r="230">
          <cell r="B230" t="str">
            <v>中山市向氏鑫源家具有限公司</v>
          </cell>
          <cell r="C230" t="str">
            <v>向氏鑫源家具数字化转型项目</v>
          </cell>
          <cell r="D230" t="str">
            <v>小榄镇</v>
          </cell>
          <cell r="E230" t="str">
            <v>2605169910913</v>
          </cell>
          <cell r="F230" t="str">
            <v>二级</v>
          </cell>
        </row>
        <row r="231">
          <cell r="B231" t="str">
            <v>中山铭为散热科技有限公司</v>
          </cell>
          <cell r="C231" t="str">
            <v>中山市中小企业数字化转型城市试点数字化改造项目</v>
          </cell>
          <cell r="D231" t="str">
            <v>阜沙镇</v>
          </cell>
          <cell r="E231" t="str">
            <v>2607111111070</v>
          </cell>
          <cell r="F231" t="str">
            <v>二级</v>
          </cell>
        </row>
        <row r="233">
          <cell r="B233" t="str">
            <v>中山市世豹新能源有限公司</v>
          </cell>
          <cell r="C233" t="str">
            <v>世豹新能源数字化改造项目</v>
          </cell>
          <cell r="D233" t="str">
            <v>翠亨新区</v>
          </cell>
          <cell r="E233" t="str">
            <v>2607029911065</v>
          </cell>
          <cell r="F233" t="str">
            <v>三级</v>
          </cell>
        </row>
        <row r="238">
          <cell r="B238" t="str">
            <v>易东半导体（中山）有限公司</v>
          </cell>
          <cell r="C238" t="str">
            <v>易东半导体数字化改造项目</v>
          </cell>
          <cell r="D238" t="str">
            <v>翠亨新区</v>
          </cell>
          <cell r="E238" t="str">
            <v>2607021101032</v>
          </cell>
          <cell r="F238" t="str">
            <v>二级</v>
          </cell>
        </row>
        <row r="239">
          <cell r="B239" t="str">
            <v>中山市景成发弹簧制造有限公司</v>
          </cell>
          <cell r="C239" t="str">
            <v>景成发弹簧数字化改造项目</v>
          </cell>
          <cell r="D239" t="str">
            <v>翠亨新区</v>
          </cell>
          <cell r="E239" t="str">
            <v>2603021100828</v>
          </cell>
          <cell r="F239" t="str">
            <v>二级</v>
          </cell>
        </row>
        <row r="240">
          <cell r="B240" t="str">
            <v>中山德利塑胶挤压有限公司</v>
          </cell>
          <cell r="C240" t="str">
            <v>德利塑胶数字化改造项目</v>
          </cell>
          <cell r="D240" t="str">
            <v>翠亨新区</v>
          </cell>
          <cell r="E240" t="str">
            <v>2607022111044</v>
          </cell>
          <cell r="F240" t="str">
            <v>二级</v>
          </cell>
        </row>
        <row r="242">
          <cell r="B242" t="str">
            <v>广东金贝尔通信科技有限公司</v>
          </cell>
          <cell r="C242" t="str">
            <v>金贝尔通信数字化改造项目</v>
          </cell>
          <cell r="D242" t="str">
            <v>翠亨新区</v>
          </cell>
          <cell r="E242" t="str">
            <v>2605021110898</v>
          </cell>
          <cell r="F242" t="str">
            <v>三级</v>
          </cell>
        </row>
        <row r="245">
          <cell r="B245" t="str">
            <v>中山市利发玩具有限公司</v>
          </cell>
          <cell r="C245" t="str">
            <v>利发数字化改造项目</v>
          </cell>
          <cell r="D245" t="str">
            <v>翠亨新区</v>
          </cell>
          <cell r="E245" t="str">
            <v>2606029910993</v>
          </cell>
          <cell r="F245" t="str">
            <v>二级</v>
          </cell>
        </row>
        <row r="247">
          <cell r="B247" t="str">
            <v>中山市诺一五金制品有限公司</v>
          </cell>
          <cell r="C247" t="str">
            <v>中山市诺一五金制品有限公司数字化改造项目</v>
          </cell>
          <cell r="D247" t="str">
            <v>港口镇</v>
          </cell>
          <cell r="E247" t="str">
            <v>2606121010958</v>
          </cell>
          <cell r="F247" t="str">
            <v>三级</v>
          </cell>
        </row>
        <row r="248">
          <cell r="B248" t="str">
            <v>中山崇高玩具制品厂有限公司</v>
          </cell>
          <cell r="C248" t="str">
            <v>中山崇高玩具制品厂有限公司数字化转型项目</v>
          </cell>
          <cell r="D248" t="str">
            <v>港口镇</v>
          </cell>
          <cell r="E248" t="str">
            <v>2606129910969</v>
          </cell>
        </row>
        <row r="253">
          <cell r="B253" t="str">
            <v>中山市佰迪克五金制品有限公司</v>
          </cell>
          <cell r="C253" t="str">
            <v>佰迪克数字化改造</v>
          </cell>
          <cell r="D253" t="str">
            <v>港口镇</v>
          </cell>
          <cell r="E253" t="str">
            <v>2607129911027</v>
          </cell>
          <cell r="F253" t="str">
            <v>二级</v>
          </cell>
        </row>
        <row r="256">
          <cell r="B256" t="str">
            <v>中山石客照明有限公司</v>
          </cell>
          <cell r="C256" t="str">
            <v>石客照明渠道数字化系统数字化转型服务项目</v>
          </cell>
          <cell r="D256" t="str">
            <v>小榄镇</v>
          </cell>
          <cell r="E256" t="str">
            <v>2607162011075</v>
          </cell>
          <cell r="F256" t="str">
            <v>二级</v>
          </cell>
        </row>
        <row r="258">
          <cell r="B258" t="str">
            <v>中山优你家科技有限公司</v>
          </cell>
          <cell r="C258" t="str">
            <v>优你家科技数字化转型项目</v>
          </cell>
          <cell r="D258" t="str">
            <v>小榄镇</v>
          </cell>
          <cell r="E258" t="str">
            <v>2607161001076</v>
          </cell>
          <cell r="F258" t="str">
            <v>二级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9"/>
  <sheetViews>
    <sheetView tabSelected="1" view="pageBreakPreview" zoomScale="85" zoomScaleNormal="100" workbookViewId="0">
      <selection activeCell="E7" sqref="E7"/>
    </sheetView>
  </sheetViews>
  <sheetFormatPr defaultColWidth="8.89166666666667" defaultRowHeight="40" customHeight="1" outlineLevelCol="7"/>
  <cols>
    <col min="1" max="1" width="5.35833333333333" style="1" customWidth="1"/>
    <col min="2" max="2" width="16.75" style="1" customWidth="1"/>
    <col min="3" max="3" width="18.125" style="1" customWidth="1"/>
    <col min="4" max="5" width="8.38333333333333" style="1" customWidth="1"/>
    <col min="6" max="6" width="9.11666666666667" style="1" customWidth="1"/>
    <col min="7" max="7" width="15.4416666666667" style="1" customWidth="1"/>
    <col min="8" max="8" width="13.375" style="1" customWidth="1"/>
    <col min="9" max="9" width="8.89166666666667" style="2"/>
  </cols>
  <sheetData>
    <row r="1" ht="21" customHeight="1" spans="1:1">
      <c r="A1" s="3" t="s">
        <v>0</v>
      </c>
    </row>
    <row r="2" ht="46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ht="30" customHeight="1" spans="1: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14" t="s">
        <v>7</v>
      </c>
      <c r="G3" s="14" t="s">
        <v>8</v>
      </c>
      <c r="H3" s="15" t="s">
        <v>9</v>
      </c>
    </row>
    <row r="4" ht="30" customHeight="1" spans="1:8">
      <c r="A4" s="6" t="s">
        <v>10</v>
      </c>
      <c r="B4" s="7"/>
      <c r="C4" s="7"/>
      <c r="D4" s="7"/>
      <c r="E4" s="7"/>
      <c r="F4" s="16"/>
      <c r="G4" s="17">
        <f>SUM(G5:G517)</f>
        <v>3605.73424896119</v>
      </c>
      <c r="H4" s="18">
        <f>SUM(H5:H571)</f>
        <v>717.54</v>
      </c>
    </row>
    <row r="5" ht="30" customHeight="1" spans="1:8">
      <c r="A5" s="8">
        <v>1</v>
      </c>
      <c r="B5" s="9" t="s">
        <v>11</v>
      </c>
      <c r="C5" s="10" t="s">
        <v>12</v>
      </c>
      <c r="D5" s="11" t="s">
        <v>13</v>
      </c>
      <c r="E5" s="11" t="s">
        <v>14</v>
      </c>
      <c r="F5" s="19" t="str">
        <f>VLOOKUP(B5,[2]Sheet1!$B:$F,5,FALSE)</f>
        <v>二级</v>
      </c>
      <c r="G5" s="19">
        <f>VLOOKUP(B5,[1]Sheet1!$B:$AF,31,FALSE)</f>
        <v>61.5849056603774</v>
      </c>
      <c r="H5" s="20">
        <f>VLOOKUP(B5,[1]Sheet1!$B:$AH,33,FALSE)</f>
        <v>12</v>
      </c>
    </row>
    <row r="6" customHeight="1" spans="1:8">
      <c r="A6" s="8">
        <v>2</v>
      </c>
      <c r="B6" s="9" t="s">
        <v>15</v>
      </c>
      <c r="C6" s="10" t="s">
        <v>16</v>
      </c>
      <c r="D6" s="11" t="s">
        <v>13</v>
      </c>
      <c r="E6" s="11" t="s">
        <v>14</v>
      </c>
      <c r="F6" s="19" t="str">
        <f>VLOOKUP(B6,[2]Sheet1!$B:$F,5,FALSE)</f>
        <v>二级</v>
      </c>
      <c r="G6" s="19">
        <f>VLOOKUP(B6,[1]Sheet1!$B:$AF,31,FALSE)</f>
        <v>28.3185840707965</v>
      </c>
      <c r="H6" s="20">
        <f>VLOOKUP(B6,[1]Sheet1!$B:$AH,33,FALSE)</f>
        <v>5.66</v>
      </c>
    </row>
    <row r="7" customHeight="1" spans="1:8">
      <c r="A7" s="8">
        <v>3</v>
      </c>
      <c r="B7" s="9" t="s">
        <v>17</v>
      </c>
      <c r="C7" s="10" t="s">
        <v>18</v>
      </c>
      <c r="D7" s="11" t="s">
        <v>19</v>
      </c>
      <c r="E7" s="11" t="s">
        <v>14</v>
      </c>
      <c r="F7" s="19" t="str">
        <f>VLOOKUP(B7,[2]Sheet1!$B:$F,5,FALSE)</f>
        <v>三级</v>
      </c>
      <c r="G7" s="19">
        <f>VLOOKUP(B7,[1]Sheet1!$B:$AF,31,FALSE)</f>
        <v>180.688679245283</v>
      </c>
      <c r="H7" s="20">
        <f>VLOOKUP(B7,[1]Sheet1!$B:$AH,33,FALSE)</f>
        <v>36.13</v>
      </c>
    </row>
    <row r="8" customHeight="1" spans="1:8">
      <c r="A8" s="8">
        <v>4</v>
      </c>
      <c r="B8" s="10" t="s">
        <v>20</v>
      </c>
      <c r="C8" s="10" t="s">
        <v>21</v>
      </c>
      <c r="D8" s="11" t="s">
        <v>19</v>
      </c>
      <c r="E8" s="11" t="s">
        <v>14</v>
      </c>
      <c r="F8" s="19" t="str">
        <f>VLOOKUP(B8,[2]Sheet1!$B:$F,5,FALSE)</f>
        <v>二级</v>
      </c>
      <c r="G8" s="19">
        <f>VLOOKUP(B8,[1]Sheet1!$B:$AF,31,FALSE)</f>
        <v>54.7169811320755</v>
      </c>
      <c r="H8" s="20">
        <f>VLOOKUP(B8,[1]Sheet1!$B:$AH,33,FALSE)</f>
        <v>10.94</v>
      </c>
    </row>
    <row r="9" customHeight="1" spans="1:8">
      <c r="A9" s="8">
        <v>5</v>
      </c>
      <c r="B9" s="10" t="s">
        <v>22</v>
      </c>
      <c r="C9" s="10" t="s">
        <v>23</v>
      </c>
      <c r="D9" s="11" t="s">
        <v>24</v>
      </c>
      <c r="E9" s="11" t="s">
        <v>14</v>
      </c>
      <c r="F9" s="19" t="str">
        <f>VLOOKUP(B9,[2]Sheet1!$B:$F,5,FALSE)</f>
        <v>二级</v>
      </c>
      <c r="G9" s="19">
        <f>VLOOKUP(B9,[1]Sheet1!$B:$AF,31,FALSE)</f>
        <v>20.533297165333</v>
      </c>
      <c r="H9" s="20">
        <f>VLOOKUP(B9,[1]Sheet1!$B:$AH,33,FALSE)</f>
        <v>4.1</v>
      </c>
    </row>
    <row r="10" customHeight="1" spans="1:8">
      <c r="A10" s="8">
        <v>6</v>
      </c>
      <c r="B10" s="10" t="s">
        <v>25</v>
      </c>
      <c r="C10" s="10" t="s">
        <v>26</v>
      </c>
      <c r="D10" s="11" t="s">
        <v>27</v>
      </c>
      <c r="E10" s="11" t="s">
        <v>14</v>
      </c>
      <c r="F10" s="19" t="str">
        <f>VLOOKUP(B10,[2]Sheet1!$B:$F,5,FALSE)</f>
        <v>二级</v>
      </c>
      <c r="G10" s="19">
        <f>VLOOKUP(B10,[1]Sheet1!$B:$AF,31,FALSE)</f>
        <v>42.0353982300885</v>
      </c>
      <c r="H10" s="20">
        <f>VLOOKUP(B10,[1]Sheet1!$B:$AH,33,FALSE)</f>
        <v>8.4</v>
      </c>
    </row>
    <row r="11" customHeight="1" spans="1:8">
      <c r="A11" s="8">
        <v>7</v>
      </c>
      <c r="B11" s="10" t="s">
        <v>28</v>
      </c>
      <c r="C11" s="10" t="s">
        <v>29</v>
      </c>
      <c r="D11" s="11" t="s">
        <v>13</v>
      </c>
      <c r="E11" s="11" t="s">
        <v>14</v>
      </c>
      <c r="F11" s="19" t="str">
        <f>VLOOKUP(B11,[2]Sheet1!$B:$F,5,FALSE)</f>
        <v>二级</v>
      </c>
      <c r="G11" s="19">
        <f>VLOOKUP(B11,[1]Sheet1!$B:$AF,31,FALSE)</f>
        <v>24.2452830188679</v>
      </c>
      <c r="H11" s="20">
        <f>VLOOKUP(B11,[1]Sheet1!$B:$AH,33,FALSE)</f>
        <v>4.84</v>
      </c>
    </row>
    <row r="12" customHeight="1" spans="1:8">
      <c r="A12" s="8">
        <v>8</v>
      </c>
      <c r="B12" s="10" t="s">
        <v>30</v>
      </c>
      <c r="C12" s="10" t="s">
        <v>31</v>
      </c>
      <c r="D12" s="11" t="s">
        <v>32</v>
      </c>
      <c r="E12" s="11" t="s">
        <v>14</v>
      </c>
      <c r="F12" s="19" t="str">
        <f>VLOOKUP(B12,[2]Sheet1!$B:$F,5,FALSE)</f>
        <v>二级</v>
      </c>
      <c r="G12" s="19">
        <f>VLOOKUP(B12,[1]Sheet1!$B:$AF,31,FALSE)</f>
        <v>19.4925742574257</v>
      </c>
      <c r="H12" s="20">
        <f>VLOOKUP(B12,[1]Sheet1!$B:$AH,33,FALSE)</f>
        <v>3.89</v>
      </c>
    </row>
    <row r="13" customHeight="1" spans="1:8">
      <c r="A13" s="8">
        <v>9</v>
      </c>
      <c r="B13" s="10" t="s">
        <v>33</v>
      </c>
      <c r="C13" s="10" t="s">
        <v>34</v>
      </c>
      <c r="D13" s="11" t="s">
        <v>19</v>
      </c>
      <c r="E13" s="11" t="s">
        <v>14</v>
      </c>
      <c r="F13" s="19" t="str">
        <f>VLOOKUP(B13,[2]Sheet1!$B:$F,5,FALSE)</f>
        <v>二级</v>
      </c>
      <c r="G13" s="19">
        <f>VLOOKUP(B13,[1]Sheet1!$B:$AF,31,FALSE)</f>
        <v>36.3861386138614</v>
      </c>
      <c r="H13" s="20">
        <f>VLOOKUP(B13,[1]Sheet1!$B:$AH,33,FALSE)</f>
        <v>7.27</v>
      </c>
    </row>
    <row r="14" customHeight="1" spans="1:8">
      <c r="A14" s="8">
        <v>10</v>
      </c>
      <c r="B14" s="10" t="s">
        <v>35</v>
      </c>
      <c r="C14" s="10" t="s">
        <v>36</v>
      </c>
      <c r="D14" s="11" t="s">
        <v>19</v>
      </c>
      <c r="E14" s="11" t="s">
        <v>14</v>
      </c>
      <c r="F14" s="19" t="str">
        <f>VLOOKUP(B14,[2]Sheet1!$B:$F,5,FALSE)</f>
        <v>二级</v>
      </c>
      <c r="G14" s="19">
        <f>VLOOKUP(B14,[1]Sheet1!$B:$AF,31,FALSE)</f>
        <v>31.0272277227723</v>
      </c>
      <c r="H14" s="20">
        <f>VLOOKUP(B14,[1]Sheet1!$B:$AH,33,FALSE)</f>
        <v>6.2</v>
      </c>
    </row>
    <row r="15" customHeight="1" spans="1:8">
      <c r="A15" s="8">
        <v>11</v>
      </c>
      <c r="B15" s="10" t="s">
        <v>37</v>
      </c>
      <c r="C15" s="10" t="s">
        <v>38</v>
      </c>
      <c r="D15" s="11" t="s">
        <v>39</v>
      </c>
      <c r="E15" s="11" t="s">
        <v>14</v>
      </c>
      <c r="F15" s="19" t="str">
        <f>VLOOKUP(B15,[2]Sheet1!$B:$F,5,FALSE)</f>
        <v>二级</v>
      </c>
      <c r="G15" s="19">
        <f>VLOOKUP(B15,[1]Sheet1!$B:$AF,31,FALSE)</f>
        <v>58.3018867924528</v>
      </c>
      <c r="H15" s="20">
        <f>VLOOKUP(B15,[1]Sheet1!$B:$AH,33,FALSE)</f>
        <v>11.66</v>
      </c>
    </row>
    <row r="16" customHeight="1" spans="1:8">
      <c r="A16" s="8">
        <v>12</v>
      </c>
      <c r="B16" s="10" t="s">
        <v>40</v>
      </c>
      <c r="C16" s="10" t="s">
        <v>41</v>
      </c>
      <c r="D16" s="11" t="s">
        <v>39</v>
      </c>
      <c r="E16" s="11" t="s">
        <v>14</v>
      </c>
      <c r="F16" s="19" t="str">
        <f>VLOOKUP(B16,[2]Sheet1!$B:$F,5,FALSE)</f>
        <v>二级</v>
      </c>
      <c r="G16" s="19">
        <f>VLOOKUP(B16,[1]Sheet1!$B:$AF,31,FALSE)</f>
        <v>56.4150943396226</v>
      </c>
      <c r="H16" s="20">
        <f>VLOOKUP(B16,[1]Sheet1!$B:$AH,33,FALSE)</f>
        <v>11.28</v>
      </c>
    </row>
    <row r="17" customHeight="1" spans="1:8">
      <c r="A17" s="8">
        <v>13</v>
      </c>
      <c r="B17" s="10" t="s">
        <v>42</v>
      </c>
      <c r="C17" s="10" t="s">
        <v>43</v>
      </c>
      <c r="D17" s="11" t="s">
        <v>19</v>
      </c>
      <c r="E17" s="11" t="s">
        <v>14</v>
      </c>
      <c r="F17" s="19" t="str">
        <f>VLOOKUP(B17,[2]Sheet1!$B:$F,5,FALSE)</f>
        <v>二级</v>
      </c>
      <c r="G17" s="19">
        <f>VLOOKUP(B17,[1]Sheet1!$B:$AF,31,FALSE)</f>
        <v>40.4811320754717</v>
      </c>
      <c r="H17" s="20">
        <f>VLOOKUP(B17,[1]Sheet1!$B:$AH,33,FALSE)</f>
        <v>8.09</v>
      </c>
    </row>
    <row r="18" customHeight="1" spans="1:8">
      <c r="A18" s="8">
        <v>14</v>
      </c>
      <c r="B18" s="10" t="s">
        <v>44</v>
      </c>
      <c r="C18" s="10" t="s">
        <v>45</v>
      </c>
      <c r="D18" s="11" t="s">
        <v>19</v>
      </c>
      <c r="E18" s="11" t="s">
        <v>14</v>
      </c>
      <c r="F18" s="19" t="str">
        <f>VLOOKUP(B18,[2]Sheet1!$B:$F,5,FALSE)</f>
        <v>二级</v>
      </c>
      <c r="G18" s="19">
        <f>VLOOKUP(B18,[1]Sheet1!$B:$AF,31,FALSE)</f>
        <v>59.8960396039604</v>
      </c>
      <c r="H18" s="20">
        <f>VLOOKUP(B18,[1]Sheet1!$B:$AH,33,FALSE)</f>
        <v>11.97</v>
      </c>
    </row>
    <row r="19" customHeight="1" spans="1:8">
      <c r="A19" s="8">
        <v>15</v>
      </c>
      <c r="B19" s="10" t="s">
        <v>46</v>
      </c>
      <c r="C19" s="10" t="s">
        <v>47</v>
      </c>
      <c r="D19" s="11" t="s">
        <v>48</v>
      </c>
      <c r="E19" s="11" t="s">
        <v>14</v>
      </c>
      <c r="F19" s="19" t="str">
        <f>VLOOKUP(B19,[2]Sheet1!$B:$F,5,FALSE)</f>
        <v>二级</v>
      </c>
      <c r="G19" s="19">
        <f>VLOOKUP(B19,[1]Sheet1!$B:$AF,31,FALSE)</f>
        <v>34.5752212389381</v>
      </c>
      <c r="H19" s="20">
        <f>VLOOKUP(B19,[1]Sheet1!$B:$AH,33,FALSE)</f>
        <v>6.91</v>
      </c>
    </row>
    <row r="20" customHeight="1" spans="1:8">
      <c r="A20" s="8">
        <v>16</v>
      </c>
      <c r="B20" s="10" t="s">
        <v>49</v>
      </c>
      <c r="C20" s="10" t="s">
        <v>50</v>
      </c>
      <c r="D20" s="11" t="s">
        <v>24</v>
      </c>
      <c r="E20" s="11" t="s">
        <v>14</v>
      </c>
      <c r="F20" s="19" t="str">
        <f>VLOOKUP(B20,[2]Sheet1!$B:$F,5,FALSE)</f>
        <v>二级</v>
      </c>
      <c r="G20" s="19">
        <f>VLOOKUP(B20,[1]Sheet1!$B:$AF,31,FALSE)</f>
        <v>59.3069306930693</v>
      </c>
      <c r="H20" s="20">
        <f>VLOOKUP(B20,[1]Sheet1!$B:$AH,33,FALSE)</f>
        <v>11.86</v>
      </c>
    </row>
    <row r="21" customHeight="1" spans="1:8">
      <c r="A21" s="8">
        <v>17</v>
      </c>
      <c r="B21" s="10" t="s">
        <v>51</v>
      </c>
      <c r="C21" s="10" t="s">
        <v>52</v>
      </c>
      <c r="D21" s="11" t="s">
        <v>19</v>
      </c>
      <c r="E21" s="11" t="s">
        <v>14</v>
      </c>
      <c r="F21" s="19" t="str">
        <f>VLOOKUP(B21,[2]Sheet1!$B:$F,5,FALSE)</f>
        <v>二级</v>
      </c>
      <c r="G21" s="19">
        <f>VLOOKUP(B21,[1]Sheet1!$B:$AF,31,FALSE)</f>
        <v>9.81132075471698</v>
      </c>
      <c r="H21" s="20">
        <f>VLOOKUP(B21,[1]Sheet1!$B:$AH,33,FALSE)</f>
        <v>1.96</v>
      </c>
    </row>
    <row r="22" customHeight="1" spans="1:8">
      <c r="A22" s="8">
        <v>18</v>
      </c>
      <c r="B22" s="10" t="s">
        <v>53</v>
      </c>
      <c r="C22" s="10" t="s">
        <v>54</v>
      </c>
      <c r="D22" s="11" t="s">
        <v>32</v>
      </c>
      <c r="E22" s="11" t="s">
        <v>14</v>
      </c>
      <c r="F22" s="19" t="str">
        <f>VLOOKUP(B22,[2]Sheet1!$B:$F,5,FALSE)</f>
        <v>二级</v>
      </c>
      <c r="G22" s="19">
        <f>VLOOKUP(B22,[1]Sheet1!$B:$AF,31,FALSE)</f>
        <v>56.4150943396226</v>
      </c>
      <c r="H22" s="20">
        <f>VLOOKUP(B22,[1]Sheet1!$B:$AH,33,FALSE)</f>
        <v>11.28</v>
      </c>
    </row>
    <row r="23" customHeight="1" spans="1:8">
      <c r="A23" s="8">
        <v>19</v>
      </c>
      <c r="B23" s="10" t="s">
        <v>55</v>
      </c>
      <c r="C23" s="10" t="s">
        <v>56</v>
      </c>
      <c r="D23" s="11" t="s">
        <v>57</v>
      </c>
      <c r="E23" s="11" t="s">
        <v>14</v>
      </c>
      <c r="F23" s="19" t="str">
        <f>VLOOKUP(B23,[2]Sheet1!$B:$F,5,FALSE)</f>
        <v>二级</v>
      </c>
      <c r="G23" s="19">
        <f>VLOOKUP(B23,[1]Sheet1!$B:$AF,31,FALSE)</f>
        <v>57.5221238938053</v>
      </c>
      <c r="H23" s="20">
        <f>VLOOKUP(B23,[1]Sheet1!$B:$AH,33,FALSE)</f>
        <v>11.5</v>
      </c>
    </row>
    <row r="24" customHeight="1" spans="1:8">
      <c r="A24" s="8">
        <v>20</v>
      </c>
      <c r="B24" s="10" t="s">
        <v>58</v>
      </c>
      <c r="C24" s="10" t="s">
        <v>59</v>
      </c>
      <c r="D24" s="11" t="s">
        <v>19</v>
      </c>
      <c r="E24" s="11" t="s">
        <v>14</v>
      </c>
      <c r="F24" s="19" t="str">
        <f>VLOOKUP(B24,[2]Sheet1!$B:$F,5,FALSE)</f>
        <v>二级</v>
      </c>
      <c r="G24" s="19">
        <f>VLOOKUP(B24,[1]Sheet1!$B:$AF,31,FALSE)</f>
        <v>18.2277227722772</v>
      </c>
      <c r="H24" s="20">
        <f>VLOOKUP(B24,[1]Sheet1!$B:$AH,33,FALSE)</f>
        <v>3.64</v>
      </c>
    </row>
    <row r="25" customHeight="1" spans="1:8">
      <c r="A25" s="8">
        <v>21</v>
      </c>
      <c r="B25" s="12" t="s">
        <v>60</v>
      </c>
      <c r="C25" s="10" t="s">
        <v>59</v>
      </c>
      <c r="D25" s="11" t="s">
        <v>39</v>
      </c>
      <c r="E25" s="11" t="s">
        <v>14</v>
      </c>
      <c r="F25" s="19" t="str">
        <f>VLOOKUP(B25,[2]Sheet1!$B:$F,5,FALSE)</f>
        <v>二级</v>
      </c>
      <c r="G25" s="19">
        <f>VLOOKUP(B25,[1]Sheet1!$B:$AF,31,FALSE)</f>
        <v>23.2475247524752</v>
      </c>
      <c r="H25" s="20">
        <f>VLOOKUP(B25,[1]Sheet1!$B:$AH,33,FALSE)</f>
        <v>4.64</v>
      </c>
    </row>
    <row r="26" customHeight="1" spans="1:8">
      <c r="A26" s="8">
        <v>22</v>
      </c>
      <c r="B26" s="13" t="s">
        <v>61</v>
      </c>
      <c r="C26" s="10" t="s">
        <v>62</v>
      </c>
      <c r="D26" s="11" t="s">
        <v>19</v>
      </c>
      <c r="E26" s="11" t="s">
        <v>14</v>
      </c>
      <c r="F26" s="19" t="str">
        <f>VLOOKUP(B26,[2]Sheet1!$B:$F,5,FALSE)</f>
        <v>二级</v>
      </c>
      <c r="G26" s="19">
        <f>VLOOKUP(B26,[1]Sheet1!$B:$AF,31,FALSE)</f>
        <v>15.4056603773585</v>
      </c>
      <c r="H26" s="20">
        <f>VLOOKUP(B26,[1]Sheet1!$B:$AH,33,FALSE)</f>
        <v>3.08</v>
      </c>
    </row>
    <row r="27" customHeight="1" spans="1:8">
      <c r="A27" s="8">
        <v>23</v>
      </c>
      <c r="B27" s="12" t="s">
        <v>63</v>
      </c>
      <c r="C27" s="10" t="s">
        <v>64</v>
      </c>
      <c r="D27" s="11" t="s">
        <v>39</v>
      </c>
      <c r="E27" s="11" t="s">
        <v>14</v>
      </c>
      <c r="F27" s="19" t="str">
        <f>VLOOKUP(B27,[2]Sheet1!$B:$F,5,FALSE)</f>
        <v>二级</v>
      </c>
      <c r="G27" s="19">
        <f>VLOOKUP(B27,[1]Sheet1!$B:$AF,31,FALSE)</f>
        <v>4.32920353982301</v>
      </c>
      <c r="H27" s="20">
        <f>VLOOKUP(B27,[1]Sheet1!$B:$AH,33,FALSE)</f>
        <v>0.86</v>
      </c>
    </row>
    <row r="28" customHeight="1" spans="1:8">
      <c r="A28" s="8">
        <v>24</v>
      </c>
      <c r="B28" s="10" t="s">
        <v>65</v>
      </c>
      <c r="C28" s="10" t="s">
        <v>66</v>
      </c>
      <c r="D28" s="11" t="s">
        <v>32</v>
      </c>
      <c r="E28" s="11" t="s">
        <v>14</v>
      </c>
      <c r="F28" s="19" t="str">
        <f>VLOOKUP(B28,[2]Sheet1!$B:$F,5,FALSE)</f>
        <v>二级 </v>
      </c>
      <c r="G28" s="19">
        <f>VLOOKUP(B28,[1]Sheet1!$B:$AF,31,FALSE)</f>
        <v>60.12</v>
      </c>
      <c r="H28" s="20">
        <f>VLOOKUP(B28,[1]Sheet1!$B:$AH,33,FALSE)</f>
        <v>12</v>
      </c>
    </row>
    <row r="29" customHeight="1" spans="1:8">
      <c r="A29" s="8">
        <v>25</v>
      </c>
      <c r="B29" s="10" t="s">
        <v>67</v>
      </c>
      <c r="C29" s="10" t="s">
        <v>68</v>
      </c>
      <c r="D29" s="11" t="s">
        <v>19</v>
      </c>
      <c r="E29" s="11" t="s">
        <v>14</v>
      </c>
      <c r="F29" s="19" t="str">
        <f>VLOOKUP(B29,[2]Sheet1!$B:$F,5,FALSE)</f>
        <v>三级</v>
      </c>
      <c r="G29" s="19">
        <f>VLOOKUP(B29,[1]Sheet1!$B:$AF,31,FALSE)</f>
        <v>191.358490566038</v>
      </c>
      <c r="H29" s="20">
        <f>VLOOKUP(B29,[1]Sheet1!$B:$AH,33,FALSE)</f>
        <v>38.27</v>
      </c>
    </row>
    <row r="30" customHeight="1" spans="1:8">
      <c r="A30" s="8">
        <v>26</v>
      </c>
      <c r="B30" s="10" t="s">
        <v>69</v>
      </c>
      <c r="C30" s="10" t="s">
        <v>70</v>
      </c>
      <c r="D30" s="11" t="s">
        <v>71</v>
      </c>
      <c r="E30" s="11" t="s">
        <v>14</v>
      </c>
      <c r="F30" s="19" t="str">
        <f>VLOOKUP(B30,[2]Sheet1!$B:$F,5,FALSE)</f>
        <v>二级</v>
      </c>
      <c r="G30" s="19">
        <f>VLOOKUP(B30,[1]Sheet1!$B:$AF,31,FALSE)</f>
        <v>67.6106194690266</v>
      </c>
      <c r="H30" s="20">
        <f>VLOOKUP(B30,[1]Sheet1!$B:$AH,33,FALSE)</f>
        <v>12</v>
      </c>
    </row>
    <row r="31" customHeight="1" spans="1:8">
      <c r="A31" s="8">
        <v>27</v>
      </c>
      <c r="B31" s="10" t="s">
        <v>72</v>
      </c>
      <c r="C31" s="10" t="s">
        <v>73</v>
      </c>
      <c r="D31" s="11" t="s">
        <v>71</v>
      </c>
      <c r="E31" s="11" t="s">
        <v>14</v>
      </c>
      <c r="F31" s="19" t="str">
        <f>VLOOKUP(B31,[2]Sheet1!$B:$F,5,FALSE)</f>
        <v>二级</v>
      </c>
      <c r="G31" s="19">
        <f>VLOOKUP(B31,[1]Sheet1!$B:$AF,31,FALSE)</f>
        <v>51.7699115044248</v>
      </c>
      <c r="H31" s="20">
        <f>VLOOKUP(B31,[1]Sheet1!$B:$AH,33,FALSE)</f>
        <v>10.35</v>
      </c>
    </row>
    <row r="32" customHeight="1" spans="1:8">
      <c r="A32" s="8">
        <v>28</v>
      </c>
      <c r="B32" s="10" t="s">
        <v>74</v>
      </c>
      <c r="C32" s="10" t="s">
        <v>75</v>
      </c>
      <c r="D32" s="10" t="s">
        <v>71</v>
      </c>
      <c r="E32" s="11" t="s">
        <v>14</v>
      </c>
      <c r="F32" s="19" t="str">
        <f>VLOOKUP(B32,[2]Sheet1!$B:$F,5,FALSE)</f>
        <v>二级</v>
      </c>
      <c r="G32" s="19">
        <f>VLOOKUP(B32,[1]Sheet1!$B:$AF,31,FALSE)</f>
        <v>59.7345132743363</v>
      </c>
      <c r="H32" s="20">
        <f>VLOOKUP(B32,[1]Sheet1!$B:$AH,33,FALSE)</f>
        <v>11.94</v>
      </c>
    </row>
    <row r="33" customHeight="1" spans="1:8">
      <c r="A33" s="8">
        <v>29</v>
      </c>
      <c r="B33" s="10" t="s">
        <v>76</v>
      </c>
      <c r="C33" s="10" t="s">
        <v>77</v>
      </c>
      <c r="D33" s="10" t="s">
        <v>71</v>
      </c>
      <c r="E33" s="11" t="s">
        <v>14</v>
      </c>
      <c r="F33" s="19" t="str">
        <f>VLOOKUP(B33,[2]Sheet1!$B:$F,5,FALSE)</f>
        <v>二级</v>
      </c>
      <c r="G33" s="19">
        <f>VLOOKUP(B33,[1]Sheet1!$B:$AF,31,FALSE)</f>
        <v>58.4905660377358</v>
      </c>
      <c r="H33" s="20">
        <f>VLOOKUP(B33,[1]Sheet1!$B:$AH,33,FALSE)</f>
        <v>11.69</v>
      </c>
    </row>
    <row r="34" customHeight="1" spans="1:8">
      <c r="A34" s="8">
        <v>30</v>
      </c>
      <c r="B34" s="10" t="s">
        <v>78</v>
      </c>
      <c r="C34" s="10" t="s">
        <v>79</v>
      </c>
      <c r="D34" s="10" t="s">
        <v>24</v>
      </c>
      <c r="E34" s="11" t="s">
        <v>14</v>
      </c>
      <c r="F34" s="19" t="str">
        <f>VLOOKUP(B34,[2]Sheet1!$B:$F,5,FALSE)</f>
        <v>二级</v>
      </c>
      <c r="G34" s="19">
        <f>VLOOKUP(B34,[1]Sheet1!$B:$AF,31,FALSE)</f>
        <v>14.1592920353982</v>
      </c>
      <c r="H34" s="20">
        <f>VLOOKUP(B34,[1]Sheet1!$B:$AH,33,FALSE)</f>
        <v>2.83</v>
      </c>
    </row>
    <row r="35" customHeight="1" spans="1:8">
      <c r="A35" s="8">
        <v>31</v>
      </c>
      <c r="B35" s="10" t="s">
        <v>80</v>
      </c>
      <c r="C35" s="10" t="s">
        <v>81</v>
      </c>
      <c r="D35" s="10" t="s">
        <v>24</v>
      </c>
      <c r="E35" s="11" t="s">
        <v>14</v>
      </c>
      <c r="F35" s="19" t="str">
        <f>VLOOKUP(B35,[2]Sheet1!$B:$F,5,FALSE)</f>
        <v>二级</v>
      </c>
      <c r="G35" s="19">
        <f>VLOOKUP(B35,[1]Sheet1!$B:$AF,31,FALSE)</f>
        <v>60.8849557522124</v>
      </c>
      <c r="H35" s="20">
        <f>VLOOKUP(B35,[1]Sheet1!$B:$AH,33,FALSE)</f>
        <v>12</v>
      </c>
    </row>
    <row r="36" customHeight="1" spans="1:8">
      <c r="A36" s="8">
        <v>32</v>
      </c>
      <c r="B36" s="10" t="s">
        <v>82</v>
      </c>
      <c r="C36" s="10" t="s">
        <v>83</v>
      </c>
      <c r="D36" s="10" t="s">
        <v>27</v>
      </c>
      <c r="E36" s="11" t="s">
        <v>14</v>
      </c>
      <c r="F36" s="19" t="str">
        <f>VLOOKUP(B36,[2]Sheet1!$B:$F,5,FALSE)</f>
        <v>二级</v>
      </c>
      <c r="G36" s="19">
        <f>VLOOKUP(B36,[1]Sheet1!$B:$AF,31,FALSE)</f>
        <v>3.39622641509434</v>
      </c>
      <c r="H36" s="20">
        <f>VLOOKUP(B36,[1]Sheet1!$B:$AH,33,FALSE)</f>
        <v>0.67</v>
      </c>
    </row>
    <row r="37" customHeight="1" spans="1:8">
      <c r="A37" s="8">
        <v>33</v>
      </c>
      <c r="B37" s="10" t="s">
        <v>84</v>
      </c>
      <c r="C37" s="10" t="s">
        <v>85</v>
      </c>
      <c r="D37" s="10" t="s">
        <v>86</v>
      </c>
      <c r="E37" s="11" t="s">
        <v>14</v>
      </c>
      <c r="F37" s="19" t="str">
        <f>VLOOKUP(B37,[2]Sheet1!$B:$F,5,FALSE)</f>
        <v>三级</v>
      </c>
      <c r="G37" s="19">
        <f>VLOOKUP(B37,[1]Sheet1!$B:$AF,31,FALSE)</f>
        <v>64.6017699115044</v>
      </c>
      <c r="H37" s="20">
        <f>VLOOKUP(B37,[1]Sheet1!$B:$AH,33,FALSE)</f>
        <v>12.92</v>
      </c>
    </row>
    <row r="38" customHeight="1" spans="1:8">
      <c r="A38" s="8">
        <v>34</v>
      </c>
      <c r="B38" s="10" t="s">
        <v>87</v>
      </c>
      <c r="C38" s="10" t="s">
        <v>88</v>
      </c>
      <c r="D38" s="10" t="s">
        <v>89</v>
      </c>
      <c r="E38" s="11" t="s">
        <v>14</v>
      </c>
      <c r="F38" s="19" t="str">
        <f>VLOOKUP(B38,[2]Sheet1!$B:$F,5,FALSE)</f>
        <v>三级</v>
      </c>
      <c r="G38" s="19">
        <f>VLOOKUP(B38,[1]Sheet1!$B:$AF,31,FALSE)</f>
        <v>141.592920353982</v>
      </c>
      <c r="H38" s="20">
        <f>VLOOKUP(B38,[1]Sheet1!$B:$AH,33,FALSE)</f>
        <v>28.31</v>
      </c>
    </row>
    <row r="39" customHeight="1" spans="1:8">
      <c r="A39" s="8">
        <v>35</v>
      </c>
      <c r="B39" s="10" t="s">
        <v>90</v>
      </c>
      <c r="C39" s="10" t="s">
        <v>91</v>
      </c>
      <c r="D39" s="10" t="s">
        <v>13</v>
      </c>
      <c r="E39" s="11" t="s">
        <v>14</v>
      </c>
      <c r="F39" s="19" t="str">
        <f>VLOOKUP(B39,[2]Sheet1!$B:$F,5,FALSE)</f>
        <v>三级</v>
      </c>
      <c r="G39" s="19">
        <f>VLOOKUP(B39,[1]Sheet1!$B:$AF,31,FALSE)</f>
        <v>89.8230088495575</v>
      </c>
      <c r="H39" s="20">
        <f>VLOOKUP(B39,[1]Sheet1!$B:$AH,33,FALSE)</f>
        <v>17.96</v>
      </c>
    </row>
    <row r="40" customHeight="1" spans="1:8">
      <c r="A40" s="8">
        <v>36</v>
      </c>
      <c r="B40" s="10" t="s">
        <v>92</v>
      </c>
      <c r="C40" s="10" t="s">
        <v>93</v>
      </c>
      <c r="D40" s="10" t="s">
        <v>71</v>
      </c>
      <c r="E40" s="11" t="s">
        <v>14</v>
      </c>
      <c r="F40" s="19" t="str">
        <f>VLOOKUP(B40,[2]Sheet1!$B:$F,5,FALSE)</f>
        <v>三级</v>
      </c>
      <c r="G40" s="19">
        <f>VLOOKUP(B40,[1]Sheet1!$B:$AF,31,FALSE)</f>
        <v>134.433962264151</v>
      </c>
      <c r="H40" s="20">
        <f>VLOOKUP(B40,[1]Sheet1!$B:$AH,33,FALSE)</f>
        <v>26.88</v>
      </c>
    </row>
    <row r="41" customHeight="1" spans="1:8">
      <c r="A41" s="8">
        <v>37</v>
      </c>
      <c r="B41" s="10" t="s">
        <v>94</v>
      </c>
      <c r="C41" s="10" t="s">
        <v>59</v>
      </c>
      <c r="D41" s="10" t="s">
        <v>71</v>
      </c>
      <c r="E41" s="11" t="s">
        <v>14</v>
      </c>
      <c r="F41" s="19" t="str">
        <f>VLOOKUP(B41,[2]Sheet1!$B:$F,5,FALSE)</f>
        <v>二级</v>
      </c>
      <c r="G41" s="19">
        <f>VLOOKUP(B41,[1]Sheet1!$B:$AF,31,FALSE)</f>
        <v>27</v>
      </c>
      <c r="H41" s="20">
        <f>VLOOKUP(B41,[1]Sheet1!$B:$AH,33,FALSE)</f>
        <v>5.4</v>
      </c>
    </row>
    <row r="42" customHeight="1" spans="1:8">
      <c r="A42" s="8">
        <v>38</v>
      </c>
      <c r="B42" s="10" t="s">
        <v>95</v>
      </c>
      <c r="C42" s="10" t="s">
        <v>96</v>
      </c>
      <c r="D42" s="10" t="s">
        <v>89</v>
      </c>
      <c r="E42" s="11" t="s">
        <v>14</v>
      </c>
      <c r="F42" s="19" t="str">
        <f>VLOOKUP(B42,[2]Sheet1!$B:$F,5,FALSE)</f>
        <v>二级</v>
      </c>
      <c r="G42" s="19">
        <f>VLOOKUP(B42,[1]Sheet1!$B:$AF,31,FALSE)</f>
        <v>3.14119083141191</v>
      </c>
      <c r="H42" s="20">
        <f>VLOOKUP(B42,[1]Sheet1!$B:$AH,33,FALSE)</f>
        <v>0.62</v>
      </c>
    </row>
    <row r="43" customHeight="1" spans="1:8">
      <c r="A43" s="8">
        <v>39</v>
      </c>
      <c r="B43" s="10" t="s">
        <v>97</v>
      </c>
      <c r="C43" s="10" t="s">
        <v>98</v>
      </c>
      <c r="D43" s="10" t="s">
        <v>32</v>
      </c>
      <c r="E43" s="11" t="s">
        <v>14</v>
      </c>
      <c r="F43" s="19" t="str">
        <f>VLOOKUP(B43,[2]Sheet1!$B:$F,5,FALSE)</f>
        <v>二级</v>
      </c>
      <c r="G43" s="19">
        <f>VLOOKUP(B43,[1]Sheet1!$B:$AF,31,FALSE)</f>
        <v>40.7079646017699</v>
      </c>
      <c r="H43" s="20">
        <f>VLOOKUP(B43,[1]Sheet1!$B:$AH,33,FALSE)</f>
        <v>8.14</v>
      </c>
    </row>
    <row r="44" customHeight="1" spans="1:8">
      <c r="A44" s="8">
        <v>40</v>
      </c>
      <c r="B44" s="10" t="s">
        <v>99</v>
      </c>
      <c r="C44" s="10" t="s">
        <v>100</v>
      </c>
      <c r="D44" s="10" t="s">
        <v>57</v>
      </c>
      <c r="E44" s="11" t="s">
        <v>14</v>
      </c>
      <c r="F44" s="19" t="str">
        <f>VLOOKUP(B44,[2]Sheet1!$B:$F,5,FALSE)</f>
        <v>二级</v>
      </c>
      <c r="G44" s="19">
        <f>VLOOKUP(B44,[1]Sheet1!$B:$AF,31,FALSE)</f>
        <v>57.8301886792453</v>
      </c>
      <c r="H44" s="20">
        <f>VLOOKUP(B44,[1]Sheet1!$B:$AH,33,FALSE)</f>
        <v>11.56</v>
      </c>
    </row>
    <row r="45" customHeight="1" spans="1:8">
      <c r="A45" s="8">
        <v>41</v>
      </c>
      <c r="B45" s="10" t="s">
        <v>101</v>
      </c>
      <c r="C45" s="10" t="s">
        <v>102</v>
      </c>
      <c r="D45" s="10" t="s">
        <v>103</v>
      </c>
      <c r="E45" s="11" t="s">
        <v>14</v>
      </c>
      <c r="F45" s="19" t="str">
        <f>VLOOKUP(B45,[2]Sheet1!$B:$F,5,FALSE)</f>
        <v>二级</v>
      </c>
      <c r="G45" s="19">
        <f>VLOOKUP(B45,[1]Sheet1!$B:$AF,31,FALSE)</f>
        <v>58.6</v>
      </c>
      <c r="H45" s="20">
        <f>VLOOKUP(B45,[1]Sheet1!$B:$AH,33,FALSE)</f>
        <v>11.72</v>
      </c>
    </row>
    <row r="46" customHeight="1" spans="1:8">
      <c r="A46" s="8">
        <v>42</v>
      </c>
      <c r="B46" s="10" t="s">
        <v>104</v>
      </c>
      <c r="C46" s="10" t="s">
        <v>105</v>
      </c>
      <c r="D46" s="10" t="s">
        <v>103</v>
      </c>
      <c r="E46" s="11" t="s">
        <v>14</v>
      </c>
      <c r="F46" s="19" t="str">
        <f>VLOOKUP(B46,[2]Sheet1!$B:$F,5,FALSE)</f>
        <v>三级</v>
      </c>
      <c r="G46" s="19">
        <f>VLOOKUP(B46,[1]Sheet1!$B:$AF,31,FALSE)</f>
        <v>149.3</v>
      </c>
      <c r="H46" s="20">
        <f>VLOOKUP(B46,[1]Sheet1!$B:$AH,33,FALSE)</f>
        <v>29.86</v>
      </c>
    </row>
    <row r="47" customHeight="1" spans="1:8">
      <c r="A47" s="8">
        <v>43</v>
      </c>
      <c r="B47" s="10" t="s">
        <v>106</v>
      </c>
      <c r="C47" s="10" t="s">
        <v>107</v>
      </c>
      <c r="D47" s="10" t="s">
        <v>103</v>
      </c>
      <c r="E47" s="11" t="s">
        <v>14</v>
      </c>
      <c r="F47" s="19" t="str">
        <f>VLOOKUP(B47,[2]Sheet1!$B:$F,5,FALSE)</f>
        <v>二级</v>
      </c>
      <c r="G47" s="19">
        <f>VLOOKUP(B47,[1]Sheet1!$B:$AF,31,FALSE)</f>
        <v>61</v>
      </c>
      <c r="H47" s="20">
        <f>VLOOKUP(B47,[1]Sheet1!$B:$AH,33,FALSE)</f>
        <v>12</v>
      </c>
    </row>
    <row r="48" customHeight="1" spans="1:8">
      <c r="A48" s="8">
        <v>44</v>
      </c>
      <c r="B48" s="10" t="s">
        <v>108</v>
      </c>
      <c r="C48" s="10" t="s">
        <v>109</v>
      </c>
      <c r="D48" s="10" t="s">
        <v>103</v>
      </c>
      <c r="E48" s="11" t="s">
        <v>14</v>
      </c>
      <c r="F48" s="19" t="str">
        <f>VLOOKUP(B48,[2]Sheet1!$B:$F,5,FALSE)</f>
        <v>二级</v>
      </c>
      <c r="G48" s="19">
        <f>VLOOKUP(B48,[1]Sheet1!$B:$AF,31,FALSE)</f>
        <v>60.7079646017699</v>
      </c>
      <c r="H48" s="20">
        <f>VLOOKUP(B48,[1]Sheet1!$B:$AH,33,FALSE)</f>
        <v>12</v>
      </c>
    </row>
    <row r="49" customHeight="1" spans="1:8">
      <c r="A49" s="8">
        <v>45</v>
      </c>
      <c r="B49" s="10" t="s">
        <v>110</v>
      </c>
      <c r="C49" s="10" t="s">
        <v>111</v>
      </c>
      <c r="D49" s="10" t="s">
        <v>32</v>
      </c>
      <c r="E49" s="11" t="s">
        <v>14</v>
      </c>
      <c r="F49" s="19" t="str">
        <f>VLOOKUP(B49,[2]Sheet1!$B:$F,5,FALSE)</f>
        <v>二级</v>
      </c>
      <c r="G49" s="19">
        <f>VLOOKUP(B49,[1]Sheet1!$B:$AF,31,FALSE)</f>
        <v>39.8230088495575</v>
      </c>
      <c r="H49" s="20">
        <f>VLOOKUP(B49,[1]Sheet1!$B:$AH,33,FALSE)</f>
        <v>7.96</v>
      </c>
    </row>
    <row r="50" customHeight="1" spans="1:8">
      <c r="A50" s="8">
        <v>46</v>
      </c>
      <c r="B50" s="10" t="s">
        <v>112</v>
      </c>
      <c r="C50" s="10" t="s">
        <v>113</v>
      </c>
      <c r="D50" s="10" t="s">
        <v>39</v>
      </c>
      <c r="E50" s="11" t="s">
        <v>14</v>
      </c>
      <c r="F50" s="19" t="str">
        <f>VLOOKUP(B50,[2]Sheet1!$B:$F,5,FALSE)</f>
        <v>二级</v>
      </c>
      <c r="G50" s="19">
        <f>VLOOKUP(B50,[1]Sheet1!$B:$AF,31,FALSE)</f>
        <v>12.0556811632753</v>
      </c>
      <c r="H50" s="20">
        <f>VLOOKUP(B50,[1]Sheet1!$B:$AH,33,FALSE)</f>
        <v>2.41</v>
      </c>
    </row>
    <row r="51" customHeight="1" spans="1:8">
      <c r="A51" s="8">
        <v>47</v>
      </c>
      <c r="B51" s="10" t="s">
        <v>114</v>
      </c>
      <c r="C51" s="10" t="s">
        <v>115</v>
      </c>
      <c r="D51" s="10" t="s">
        <v>24</v>
      </c>
      <c r="E51" s="11" t="s">
        <v>14</v>
      </c>
      <c r="F51" s="19" t="str">
        <f>VLOOKUP(B51,[2]Sheet1!$B:$F,5,FALSE)</f>
        <v>二级</v>
      </c>
      <c r="G51" s="19">
        <f>VLOOKUP(B51,[1]Sheet1!$B:$AF,31,FALSE)</f>
        <v>15.8867924528302</v>
      </c>
      <c r="H51" s="20">
        <f>VLOOKUP(B51,[1]Sheet1!$B:$AH,33,FALSE)</f>
        <v>3.17</v>
      </c>
    </row>
    <row r="52" customHeight="1" spans="1:8">
      <c r="A52" s="8">
        <v>48</v>
      </c>
      <c r="B52" s="10" t="s">
        <v>116</v>
      </c>
      <c r="C52" s="10" t="s">
        <v>117</v>
      </c>
      <c r="D52" s="10" t="s">
        <v>103</v>
      </c>
      <c r="E52" s="11" t="s">
        <v>14</v>
      </c>
      <c r="F52" s="19" t="str">
        <f>VLOOKUP(B52,[2]Sheet1!$B:$F,5,FALSE)</f>
        <v>二级</v>
      </c>
      <c r="G52" s="19">
        <f>VLOOKUP(B52,[1]Sheet1!$B:$AF,31,FALSE)</f>
        <v>60.8849557522124</v>
      </c>
      <c r="H52" s="20">
        <f>VLOOKUP(B52,[1]Sheet1!$B:$AH,33,FALSE)</f>
        <v>12</v>
      </c>
    </row>
    <row r="53" customHeight="1" spans="1:8">
      <c r="A53" s="8">
        <v>49</v>
      </c>
      <c r="B53" s="10" t="s">
        <v>118</v>
      </c>
      <c r="C53" s="10" t="s">
        <v>119</v>
      </c>
      <c r="D53" s="10" t="s">
        <v>103</v>
      </c>
      <c r="E53" s="11" t="s">
        <v>14</v>
      </c>
      <c r="F53" s="19" t="str">
        <f>VLOOKUP(B53,[2]Sheet1!$B:$F,5,FALSE)</f>
        <v>二级</v>
      </c>
      <c r="G53" s="19">
        <f>VLOOKUP(B53,[1]Sheet1!$B:$AF,31,FALSE)</f>
        <v>50.9734513274336</v>
      </c>
      <c r="H53" s="20">
        <f>VLOOKUP(B53,[1]Sheet1!$B:$AH,33,FALSE)</f>
        <v>10.19</v>
      </c>
    </row>
    <row r="54" customHeight="1" spans="1:8">
      <c r="A54" s="8">
        <v>50</v>
      </c>
      <c r="B54" s="10" t="s">
        <v>120</v>
      </c>
      <c r="C54" s="10" t="s">
        <v>121</v>
      </c>
      <c r="D54" s="10" t="s">
        <v>103</v>
      </c>
      <c r="E54" s="11" t="s">
        <v>14</v>
      </c>
      <c r="F54" s="19" t="str">
        <f>VLOOKUP(B54,[2]Sheet1!$B:$F,5,FALSE)</f>
        <v>二级</v>
      </c>
      <c r="G54" s="19">
        <f>VLOOKUP(B54,[1]Sheet1!$B:$AF,31,FALSE)</f>
        <v>40.7079646017699</v>
      </c>
      <c r="H54" s="20">
        <f>VLOOKUP(B54,[1]Sheet1!$B:$AH,33,FALSE)</f>
        <v>8.14</v>
      </c>
    </row>
    <row r="55" customHeight="1" spans="1:8">
      <c r="A55" s="8">
        <v>51</v>
      </c>
      <c r="B55" s="10" t="s">
        <v>122</v>
      </c>
      <c r="C55" s="10" t="s">
        <v>123</v>
      </c>
      <c r="D55" s="10" t="s">
        <v>124</v>
      </c>
      <c r="E55" s="11" t="s">
        <v>14</v>
      </c>
      <c r="F55" s="19" t="str">
        <f>VLOOKUP(B55,[2]Sheet1!$B:$F,5,FALSE)</f>
        <v>二级</v>
      </c>
      <c r="G55" s="19">
        <f>VLOOKUP(B55,[1]Sheet1!$B:$AF,31,FALSE)</f>
        <v>61.2075471698113</v>
      </c>
      <c r="H55" s="20">
        <f>VLOOKUP(B55,[1]Sheet1!$B:$AH,33,FALSE)</f>
        <v>12</v>
      </c>
    </row>
    <row r="56" customHeight="1" spans="1:8">
      <c r="A56" s="8">
        <v>52</v>
      </c>
      <c r="B56" s="10" t="s">
        <v>125</v>
      </c>
      <c r="C56" s="10" t="s">
        <v>126</v>
      </c>
      <c r="D56" s="10" t="s">
        <v>24</v>
      </c>
      <c r="E56" s="11" t="s">
        <v>14</v>
      </c>
      <c r="F56" s="19" t="str">
        <f>VLOOKUP(B56,[2]Sheet1!$B:$F,5,FALSE)</f>
        <v>二级</v>
      </c>
      <c r="G56" s="19">
        <f>VLOOKUP(B56,[1]Sheet1!$B:$AF,31,FALSE)</f>
        <v>60.1769911504425</v>
      </c>
      <c r="H56" s="20">
        <f>VLOOKUP(B56,[1]Sheet1!$B:$AH,33,FALSE)</f>
        <v>12</v>
      </c>
    </row>
    <row r="57" customHeight="1" spans="1:8">
      <c r="A57" s="8">
        <v>53</v>
      </c>
      <c r="B57" s="10" t="s">
        <v>127</v>
      </c>
      <c r="C57" s="10" t="s">
        <v>128</v>
      </c>
      <c r="D57" s="10" t="s">
        <v>48</v>
      </c>
      <c r="E57" s="11" t="s">
        <v>14</v>
      </c>
      <c r="F57" s="19" t="str">
        <f>VLOOKUP(B57,[2]Sheet1!$B:$F,5,FALSE)</f>
        <v>二级</v>
      </c>
      <c r="G57" s="19">
        <f>VLOOKUP(B57,[1]Sheet1!$B:$AF,31,FALSE)</f>
        <v>58.0530973451327</v>
      </c>
      <c r="H57" s="20">
        <f>VLOOKUP(B57,[1]Sheet1!$B:$AH,33,FALSE)</f>
        <v>11.61</v>
      </c>
    </row>
    <row r="58" customHeight="1" spans="1:8">
      <c r="A58" s="8">
        <v>54</v>
      </c>
      <c r="B58" s="10" t="s">
        <v>129</v>
      </c>
      <c r="C58" s="10" t="s">
        <v>130</v>
      </c>
      <c r="D58" s="10" t="s">
        <v>24</v>
      </c>
      <c r="E58" s="11" t="s">
        <v>14</v>
      </c>
      <c r="F58" s="19" t="str">
        <f>VLOOKUP(B58,[2]Sheet1!$B:$F,5,FALSE)</f>
        <v>二级</v>
      </c>
      <c r="G58" s="19">
        <f>VLOOKUP(B58,[1]Sheet1!$B:$AF,31,FALSE)</f>
        <v>23.716814159292</v>
      </c>
      <c r="H58" s="20">
        <f>VLOOKUP(B58,[1]Sheet1!$B:$AH,33,FALSE)</f>
        <v>4.74</v>
      </c>
    </row>
    <row r="59" customHeight="1" spans="1:8">
      <c r="A59" s="8">
        <v>55</v>
      </c>
      <c r="B59" s="10" t="s">
        <v>131</v>
      </c>
      <c r="C59" s="10" t="s">
        <v>132</v>
      </c>
      <c r="D59" s="10" t="s">
        <v>103</v>
      </c>
      <c r="E59" s="11" t="s">
        <v>14</v>
      </c>
      <c r="F59" s="19" t="str">
        <f>VLOOKUP(B59,[2]Sheet1!$B:$F,5,FALSE)</f>
        <v>三级</v>
      </c>
      <c r="G59" s="19">
        <f>VLOOKUP(B59,[1]Sheet1!$B:$AF,31,FALSE)</f>
        <v>83.0088495575221</v>
      </c>
      <c r="H59" s="20">
        <f>VLOOKUP(B59,[1]Sheet1!$B:$AH,33,FALSE)</f>
        <v>16.6</v>
      </c>
    </row>
    <row r="60" customHeight="1" spans="1:8">
      <c r="A60" s="8">
        <v>56</v>
      </c>
      <c r="B60" s="10" t="s">
        <v>133</v>
      </c>
      <c r="C60" s="10" t="s">
        <v>134</v>
      </c>
      <c r="D60" s="10" t="s">
        <v>48</v>
      </c>
      <c r="E60" s="11" t="s">
        <v>14</v>
      </c>
      <c r="F60" s="19" t="str">
        <f>VLOOKUP(B60,[2]Sheet1!$B:$F,5,FALSE)</f>
        <v>二级</v>
      </c>
      <c r="G60" s="19">
        <f>VLOOKUP(B60,[1]Sheet1!$B:$AF,31,FALSE)</f>
        <v>61.3018867924528</v>
      </c>
      <c r="H60" s="20">
        <f>VLOOKUP(B60,[1]Sheet1!$B:$AH,33,FALSE)</f>
        <v>12</v>
      </c>
    </row>
    <row r="61" customHeight="1" spans="1:8">
      <c r="A61" s="8">
        <v>57</v>
      </c>
      <c r="B61" s="10" t="s">
        <v>135</v>
      </c>
      <c r="C61" s="10" t="s">
        <v>136</v>
      </c>
      <c r="D61" s="10" t="s">
        <v>57</v>
      </c>
      <c r="E61" s="11" t="s">
        <v>14</v>
      </c>
      <c r="F61" s="19" t="str">
        <f>VLOOKUP(B61,[2]Sheet1!$B:$F,5,FALSE)</f>
        <v>二级</v>
      </c>
      <c r="G61" s="19">
        <f>VLOOKUP(B61,[1]Sheet1!$B:$AF,31,FALSE)</f>
        <v>38.9380530973451</v>
      </c>
      <c r="H61" s="20">
        <f>VLOOKUP(B61,[1]Sheet1!$B:$AH,33,FALSE)</f>
        <v>7.78</v>
      </c>
    </row>
    <row r="62" customHeight="1" spans="1:8">
      <c r="A62" s="8">
        <v>58</v>
      </c>
      <c r="B62" s="10" t="s">
        <v>137</v>
      </c>
      <c r="C62" s="10" t="s">
        <v>138</v>
      </c>
      <c r="D62" s="10" t="s">
        <v>19</v>
      </c>
      <c r="E62" s="11" t="s">
        <v>14</v>
      </c>
      <c r="F62" s="19" t="str">
        <f>VLOOKUP(B62,[2]Sheet1!$B:$F,5,FALSE)</f>
        <v>二级</v>
      </c>
      <c r="G62" s="19">
        <f>VLOOKUP(B62,[1]Sheet1!$B:$AF,31,FALSE)</f>
        <v>41.6958490566038</v>
      </c>
      <c r="H62" s="20">
        <f>VLOOKUP(B62,[1]Sheet1!$B:$AH,33,FALSE)</f>
        <v>8.33</v>
      </c>
    </row>
    <row r="63" customHeight="1" spans="1:8">
      <c r="A63" s="8">
        <v>59</v>
      </c>
      <c r="B63" s="10" t="s">
        <v>139</v>
      </c>
      <c r="C63" s="10" t="s">
        <v>140</v>
      </c>
      <c r="D63" s="10" t="s">
        <v>71</v>
      </c>
      <c r="E63" s="11" t="s">
        <v>14</v>
      </c>
      <c r="F63" s="19" t="str">
        <f>VLOOKUP(B63,[2]Sheet1!$B:$F,5,FALSE)</f>
        <v>二级</v>
      </c>
      <c r="G63" s="19">
        <f>VLOOKUP(B63,[1]Sheet1!$B:$AF,31,FALSE)</f>
        <v>42.1238938053097</v>
      </c>
      <c r="H63" s="20">
        <f>VLOOKUP(B63,[1]Sheet1!$B:$AH,33,FALSE)</f>
        <v>8.42</v>
      </c>
    </row>
    <row r="64" customHeight="1" spans="1:8">
      <c r="A64" s="8">
        <v>60</v>
      </c>
      <c r="B64" s="10" t="s">
        <v>141</v>
      </c>
      <c r="C64" s="10" t="s">
        <v>142</v>
      </c>
      <c r="D64" s="10" t="s">
        <v>19</v>
      </c>
      <c r="E64" s="11" t="s">
        <v>14</v>
      </c>
      <c r="F64" s="19" t="str">
        <f>VLOOKUP(B64,[2]Sheet1!$B:$F,5,FALSE)</f>
        <v>二级</v>
      </c>
      <c r="G64" s="19">
        <f>VLOOKUP(B64,[1]Sheet1!$B:$AF,31,FALSE)</f>
        <v>49.6320754716981</v>
      </c>
      <c r="H64" s="20">
        <f>VLOOKUP(B64,[1]Sheet1!$B:$AH,33,FALSE)</f>
        <v>9.92</v>
      </c>
    </row>
    <row r="65" customHeight="1" spans="1:8">
      <c r="A65" s="8">
        <v>61</v>
      </c>
      <c r="B65" s="10" t="s">
        <v>143</v>
      </c>
      <c r="C65" s="10" t="s">
        <v>144</v>
      </c>
      <c r="D65" s="10" t="s">
        <v>32</v>
      </c>
      <c r="E65" s="11" t="s">
        <v>14</v>
      </c>
      <c r="F65" s="19" t="str">
        <f>VLOOKUP(B65,[2]Sheet1!$B:$F,5,FALSE)</f>
        <v>二级</v>
      </c>
      <c r="G65" s="19">
        <f>VLOOKUP(B65,[1]Sheet1!$B:$AF,31,FALSE)</f>
        <v>59.4059405940594</v>
      </c>
      <c r="H65" s="20">
        <f>VLOOKUP(B65,[1]Sheet1!$B:$AH,33,FALSE)</f>
        <v>11.88</v>
      </c>
    </row>
    <row r="66" customHeight="1" spans="1:8">
      <c r="A66" s="8">
        <v>62</v>
      </c>
      <c r="B66" s="10" t="s">
        <v>145</v>
      </c>
      <c r="C66" s="10" t="s">
        <v>146</v>
      </c>
      <c r="D66" s="10" t="s">
        <v>124</v>
      </c>
      <c r="E66" s="11" t="s">
        <v>14</v>
      </c>
      <c r="F66" s="19" t="str">
        <f>VLOOKUP(B66,[2]Sheet1!$B:$F,5,FALSE)</f>
        <v>三级</v>
      </c>
      <c r="G66" s="19">
        <f>VLOOKUP(B66,[1]Sheet1!$B:$AF,31,FALSE)</f>
        <v>181.26195399328</v>
      </c>
      <c r="H66" s="20">
        <f>VLOOKUP(B66,[1]Sheet1!$B:$AH,33,FALSE)</f>
        <v>36.25</v>
      </c>
    </row>
    <row r="67" customHeight="1" spans="1:8">
      <c r="A67" s="8">
        <v>63</v>
      </c>
      <c r="B67" s="10" t="s">
        <v>147</v>
      </c>
      <c r="C67" s="10" t="s">
        <v>148</v>
      </c>
      <c r="D67" s="10" t="s">
        <v>124</v>
      </c>
      <c r="E67" s="11" t="s">
        <v>14</v>
      </c>
      <c r="F67" s="19" t="str">
        <f>VLOOKUP(B67,[2]Sheet1!$B:$F,5,FALSE)</f>
        <v>二级</v>
      </c>
      <c r="G67" s="19">
        <f>VLOOKUP(B67,[1]Sheet1!$B:$AF,31,FALSE)</f>
        <v>61.3207547169811</v>
      </c>
      <c r="H67" s="20">
        <f>VLOOKUP(B67,[1]Sheet1!$B:$AH,33,FALSE)</f>
        <v>12</v>
      </c>
    </row>
    <row r="68" customHeight="1" spans="1:8">
      <c r="A68" s="8">
        <v>64</v>
      </c>
      <c r="B68" s="10" t="s">
        <v>149</v>
      </c>
      <c r="C68" s="10" t="s">
        <v>150</v>
      </c>
      <c r="D68" s="10" t="s">
        <v>124</v>
      </c>
      <c r="E68" s="11" t="s">
        <v>14</v>
      </c>
      <c r="F68" s="19" t="str">
        <f>VLOOKUP(B68,[2]Sheet1!$B:$F,5,FALSE)</f>
        <v>二级</v>
      </c>
      <c r="G68" s="19">
        <f>VLOOKUP(B68,[1]Sheet1!$B:$AF,31,FALSE)</f>
        <v>56.8089945722408</v>
      </c>
      <c r="H68" s="20">
        <f>VLOOKUP(B68,[1]Sheet1!$B:$AH,33,FALSE)</f>
        <v>11.36</v>
      </c>
    </row>
    <row r="69" customHeight="1" spans="1:8">
      <c r="A69" s="8">
        <v>65</v>
      </c>
      <c r="B69" s="10" t="s">
        <v>151</v>
      </c>
      <c r="C69" s="10" t="s">
        <v>152</v>
      </c>
      <c r="D69" s="10" t="s">
        <v>153</v>
      </c>
      <c r="E69" s="11" t="s">
        <v>14</v>
      </c>
      <c r="F69" s="19" t="str">
        <f>VLOOKUP(B69,[2]Sheet1!$B:$F,5,FALSE)</f>
        <v>二级</v>
      </c>
      <c r="G69" s="19">
        <f>VLOOKUP(B69,[1]Sheet1!$B:$AF,31,FALSE)</f>
        <v>57.5221238938053</v>
      </c>
      <c r="H69" s="20">
        <f>VLOOKUP(B69,[1]Sheet1!$B:$AH,33,FALSE)</f>
        <v>11.5</v>
      </c>
    </row>
  </sheetData>
  <mergeCells count="2">
    <mergeCell ref="A2:H2"/>
    <mergeCell ref="A4:F4"/>
  </mergeCells>
  <conditionalFormatting sqref="B5:C5">
    <cfRule type="duplicateValues" dxfId="0" priority="11"/>
  </conditionalFormatting>
  <conditionalFormatting sqref="B6:C6">
    <cfRule type="duplicateValues" dxfId="0" priority="10"/>
  </conditionalFormatting>
  <conditionalFormatting sqref="B7:C7">
    <cfRule type="duplicateValues" dxfId="0" priority="9"/>
  </conditionalFormatting>
  <conditionalFormatting sqref="B8:C8">
    <cfRule type="duplicateValues" dxfId="0" priority="8"/>
  </conditionalFormatting>
  <conditionalFormatting sqref="B9:C9">
    <cfRule type="duplicateValues" dxfId="0" priority="7"/>
  </conditionalFormatting>
  <conditionalFormatting sqref="B14:C14">
    <cfRule type="duplicateValues" dxfId="0" priority="6"/>
  </conditionalFormatting>
  <conditionalFormatting sqref="B15:C15">
    <cfRule type="duplicateValues" dxfId="0" priority="5"/>
  </conditionalFormatting>
  <conditionalFormatting sqref="B17:C17">
    <cfRule type="duplicateValues" dxfId="0" priority="4"/>
  </conditionalFormatting>
  <conditionalFormatting sqref="B22:C22">
    <cfRule type="duplicateValues" dxfId="0" priority="3"/>
  </conditionalFormatting>
  <conditionalFormatting sqref="B29:C29">
    <cfRule type="duplicateValues" dxfId="0" priority="2"/>
  </conditionalFormatting>
  <conditionalFormatting sqref="B30:C30">
    <cfRule type="duplicateValues" dxfId="0" priority="1"/>
  </conditionalFormatting>
  <dataValidations count="1">
    <dataValidation allowBlank="1" showInputMessage="1" showErrorMessage="1" sqref="E1:E2 E70:E1048576"/>
  </dataValidations>
  <pageMargins left="0.751388888888889" right="0.751388888888889" top="1" bottom="1" header="0.5" footer="0.5"/>
  <pageSetup paperSize="9" scale="85" fitToHeight="0" orientation="portrait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市委办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</dc:creator>
  <cp:lastModifiedBy>軙</cp:lastModifiedBy>
  <dcterms:created xsi:type="dcterms:W3CDTF">2025-01-26T03:26:00Z</dcterms:created>
  <dcterms:modified xsi:type="dcterms:W3CDTF">2026-07-15T09:40:29Z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2052-12.9.0.21301</vt:lpwstr>
  </property>
  <property fmtid="{D5CDD505-2E9C-101B-9397-08002B2CF9AE}" pid="3" name="ICV">
    <vt:lpwstr>2D1FBBD54E33B95BA236A367375D4514</vt:lpwstr>
  </property>
</Properties>
</file>