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明细表" sheetId="1" r:id="rId1"/>
  </sheets>
  <definedNames>
    <definedName name="_xlnm._FilterDatabase" localSheetId="0" hidden="1">明细表!$A$4:$H$280</definedName>
    <definedName name="_xlnm.Print_Area" localSheetId="0">明细表!$A$1:$H$280</definedName>
    <definedName name="_xlnm.Print_Titles" localSheetId="0">明细表!$4:$4</definedName>
  </definedNames>
  <calcPr calcId="144525"/>
</workbook>
</file>

<file path=xl/sharedStrings.xml><?xml version="1.0" encoding="utf-8"?>
<sst xmlns="http://schemas.openxmlformats.org/spreadsheetml/2006/main" count="1183" uniqueCount="532">
  <si>
    <t>附件1</t>
  </si>
  <si>
    <t>中山市2021年市重点建设项目计划表</t>
  </si>
  <si>
    <t>编制单位：中山重点项目工作领导小组办公室</t>
  </si>
  <si>
    <t>序号</t>
  </si>
  <si>
    <t>项目名称</t>
  </si>
  <si>
    <t>建设性质</t>
  </si>
  <si>
    <t>建设起止时间</t>
  </si>
  <si>
    <t>总投资（万元）</t>
  </si>
  <si>
    <t>2021年计划投资（万元）</t>
  </si>
  <si>
    <t>2021年             主要建设内容</t>
  </si>
  <si>
    <t>责任单位</t>
  </si>
  <si>
    <t>合计（224项）</t>
  </si>
  <si>
    <t>一、基础设施项目（54项）</t>
  </si>
  <si>
    <t>新型基础设施建设工程（8项）</t>
  </si>
  <si>
    <t>新开工项目（5项）</t>
  </si>
  <si>
    <t>中山科技创新园</t>
  </si>
  <si>
    <t>新开工</t>
  </si>
  <si>
    <t>2021—2023</t>
  </si>
  <si>
    <t>完成项目前期勘察设计、规划报建、施工报建等工作。</t>
  </si>
  <si>
    <t>市科技局</t>
  </si>
  <si>
    <t>中山市政务大数据中心（一期）建设项目</t>
  </si>
  <si>
    <t>2021—2022</t>
  </si>
  <si>
    <t>初步构建中山市基于区块链的可信政务大数据中心。</t>
  </si>
  <si>
    <t>市政务数据局</t>
  </si>
  <si>
    <t>中山联通5G扩容一期项目</t>
  </si>
  <si>
    <t>2021-2021</t>
  </si>
  <si>
    <t>建设5G基站450个。</t>
  </si>
  <si>
    <t>中国联合网络通信有限公司中山市分公司</t>
  </si>
  <si>
    <t>奥尼人工智能产业园</t>
  </si>
  <si>
    <t>厂房建设。</t>
  </si>
  <si>
    <t>小榄镇</t>
  </si>
  <si>
    <t>维龙粤港澳大湾区国际商贸供应链管理及结算中心项目</t>
  </si>
  <si>
    <t>项目地基处理及一层建设。</t>
  </si>
  <si>
    <t>黄圃镇</t>
  </si>
  <si>
    <t>续建项目（3项）</t>
  </si>
  <si>
    <t>中山铁塔5G网络建设项目</t>
  </si>
  <si>
    <t>续建</t>
  </si>
  <si>
    <t>2020—2022</t>
  </si>
  <si>
    <t>完成2400个5G基站建设。</t>
  </si>
  <si>
    <t>中国铁塔股份有限公司中山市分公司</t>
  </si>
  <si>
    <t>中山移动5G网络建设及应用</t>
  </si>
  <si>
    <t>2020—2023</t>
  </si>
  <si>
    <t>完成5G站点1400个建设。</t>
  </si>
  <si>
    <t>中国移动通信集团广东有限公司中山分公司</t>
  </si>
  <si>
    <t>智能网联创新基地</t>
  </si>
  <si>
    <t>2019—2022</t>
  </si>
  <si>
    <t>一期竣工验收，二期动工建设。</t>
  </si>
  <si>
    <t>翠亨新区</t>
  </si>
  <si>
    <t>交通工程（33项）</t>
  </si>
  <si>
    <t>新开工项目（2项）</t>
  </si>
  <si>
    <t>中山市坦洲大道工程</t>
  </si>
  <si>
    <t>2021—2024</t>
  </si>
  <si>
    <t>征地拆迁及管线迁改工作，路基、桥隧工程施工。</t>
  </si>
  <si>
    <t>市交通运输局</t>
  </si>
  <si>
    <t>中山市南外环道路改造及综合管廊建设工程</t>
  </si>
  <si>
    <t>前期工作，路基路面、管廊工程。</t>
  </si>
  <si>
    <t>市住房城乡建设局</t>
  </si>
  <si>
    <t>续建项目（29项）</t>
  </si>
  <si>
    <t>深茂铁路中山段工程</t>
  </si>
  <si>
    <t>2020—2025</t>
  </si>
  <si>
    <t>深茂铁路中山段征地拆迁，正线及站房土建工程。</t>
  </si>
  <si>
    <t>南沙港铁路中山段</t>
  </si>
  <si>
    <t>2016—2022</t>
  </si>
  <si>
    <t>开展正线建设及黄圃站客运化改造，增设东凤客运站。</t>
  </si>
  <si>
    <t>深圳至中山跨江通道（中山段）</t>
  </si>
  <si>
    <t>2018—2024</t>
  </si>
  <si>
    <t>中山大桥及引桥，管理中心房建工程。</t>
  </si>
  <si>
    <t>中山西环高速公路（含小榄支线）</t>
  </si>
  <si>
    <t>主要为桥梁、路面工程及交安、机电、房建等附属工程施工。</t>
  </si>
  <si>
    <t>中山至开平高速公路项目（中山段）</t>
  </si>
  <si>
    <t>2018—2023</t>
  </si>
  <si>
    <t>临时工程、路基工程，横门西水道大桥、岐江河特大桥施工，大常山隧道、福获路隧道、景观路隧道施工。</t>
  </si>
  <si>
    <t>南沙至中山高速公路（南中特大桥工程）（中山段）</t>
  </si>
  <si>
    <t>2020—2024</t>
  </si>
  <si>
    <t>征地及拆迁、临建和临时工程、基础工程。</t>
  </si>
  <si>
    <t>广中江高速公路（中山段）</t>
  </si>
  <si>
    <t>2013—2022</t>
  </si>
  <si>
    <t>路基、桥梁、路面建设。</t>
  </si>
  <si>
    <t>珠海市香海大桥（中山段）</t>
  </si>
  <si>
    <t>2017—2022</t>
  </si>
  <si>
    <t>桥梁上部结构及桥面附属工程施工。</t>
  </si>
  <si>
    <t>中山东部外环高速公路工程</t>
  </si>
  <si>
    <t>2019—2024</t>
  </si>
  <si>
    <t>征拆、临建、基础、下部结构。</t>
  </si>
  <si>
    <t>深圳至岑溪高速公路中山新隆至江门龙湾段改扩建工程</t>
  </si>
  <si>
    <t>土地征拆、软土路基施工、桥梁基础施工。</t>
  </si>
  <si>
    <t>国道G105线中山沙朗至古鹤段改建工程</t>
  </si>
  <si>
    <t>路基加宽、10座跨线桥、9座地下通道及旧沥青路面翻新等。</t>
  </si>
  <si>
    <t>中山市金字山互通立交工程（原南外环互通工程）</t>
  </si>
  <si>
    <t>项目剩余的桥梁上部工程、隧道工程、路基工程、路面工程，交安工程、绿化工程。</t>
  </si>
  <si>
    <t>中山市坦神北路建设工程</t>
  </si>
  <si>
    <t>龙塘互通立交工程、排水工程、路基路面工程。</t>
  </si>
  <si>
    <t>坦洲快线一期工程</t>
  </si>
  <si>
    <t>桥面铺装、沥青路面，辅道路基路面工程，交安、路灯、绿化工程。</t>
  </si>
  <si>
    <t>省道S268线岐江公路古镇同兴路口改造工程</t>
  </si>
  <si>
    <t>同兴路口下穿隧道支护桩、土石方工程、主体结构施工。</t>
  </si>
  <si>
    <t>市交通发展集团</t>
  </si>
  <si>
    <t>国道G228线南朗快线</t>
  </si>
  <si>
    <t>2014—2022</t>
  </si>
  <si>
    <t>路基、路面、交安、绿化工程等。</t>
  </si>
  <si>
    <t>国道G228线逸仙路（中山市东二环)</t>
  </si>
  <si>
    <t>2018—2022</t>
  </si>
  <si>
    <t>路基、路面、 K6+241东镇大道分离式立交桥、K7+077环茂一路分离式立交桥、K8+397.271博爱七路互通立交、人行天桥等。</t>
  </si>
  <si>
    <t>民众快线</t>
  </si>
  <si>
    <t>2016—2023</t>
  </si>
  <si>
    <t>路基、路面、沙仔大道跨线桥、十倾沥大桥、兆丰涌大桥、三宝沥大桥、黑沙涌中桥、民众大道跨线桥阳光大道跨线桥、隆丰涌大桥、众安大道跨线桥等。</t>
  </si>
  <si>
    <t>南二环（横四线西段）</t>
  </si>
  <si>
    <t>2015—2022</t>
  </si>
  <si>
    <t>大同高架桥、广珠西分离桥、路基工程。</t>
  </si>
  <si>
    <t>加密八线</t>
  </si>
  <si>
    <t>全线沥青路面、交安设施、机电设施。</t>
  </si>
  <si>
    <t>二环西（港口至横栏段）</t>
  </si>
  <si>
    <t>2017—2023</t>
  </si>
  <si>
    <t>桥梁下部结构、路基。</t>
  </si>
  <si>
    <t>十水线（105半互通）</t>
  </si>
  <si>
    <t>现浇箱梁与路基路面及附属结构工程。</t>
  </si>
  <si>
    <t>省道S268古镇快线</t>
  </si>
  <si>
    <t>隆兴北路节点辅道路面基层、桥梁桩基础、立柱；裕祥路节点主线隧道主体结构施工。</t>
  </si>
  <si>
    <t>省道S364南三公路（三角至黄圃段）改建工程</t>
  </si>
  <si>
    <t>路基软基处理、雨水管、桥梁桩基础、混凝土梁预制。</t>
  </si>
  <si>
    <t>加二线岭栏路</t>
  </si>
  <si>
    <t>右幅U型槽、右幅路面标。</t>
  </si>
  <si>
    <t>大南公路（加六线）南区段</t>
  </si>
  <si>
    <t>路基土石方开挖及回填，管线迁改，涵洞施工，桥梁工程施工。</t>
  </si>
  <si>
    <t>南区街道</t>
  </si>
  <si>
    <t>古神公路（十水线至东兴东路段）立体交通改造工程</t>
  </si>
  <si>
    <t>桩基及下部构造工程、雨污水管工程、路基工程。</t>
  </si>
  <si>
    <t>古镇镇</t>
  </si>
  <si>
    <t>坦洲镇中珠跨界道路改造工程</t>
  </si>
  <si>
    <t>道路工程、排水工程（雨、污水）、照明工程、交通工程。</t>
  </si>
  <si>
    <t>坦洲镇</t>
  </si>
  <si>
    <t>坦洲镇内重点道路建设工程</t>
  </si>
  <si>
    <t>道路（含软基处理）、填土、排水、照明、绿化、交通工程等。</t>
  </si>
  <si>
    <t>计划投产项目（2项）</t>
  </si>
  <si>
    <t>西二环（纵四线终点段）</t>
  </si>
  <si>
    <t>计划投产</t>
  </si>
  <si>
    <t>2017—2021</t>
  </si>
  <si>
    <t>全线沥青路面、绿化、交安设施、机电设施。</t>
  </si>
  <si>
    <t>南三公路下穿隧道项目</t>
  </si>
  <si>
    <t>2019—2021</t>
  </si>
  <si>
    <t>完成项目主体工程建设。</t>
  </si>
  <si>
    <t>南头镇</t>
  </si>
  <si>
    <t>能源工程（1项）</t>
  </si>
  <si>
    <t>续建项目（1项）</t>
  </si>
  <si>
    <t>中山500千伏、220千伏、110千伏输变电工程</t>
  </si>
  <si>
    <t>开工建设变电站、线路工程。</t>
  </si>
  <si>
    <t>市供电局</t>
  </si>
  <si>
    <t>市政设施工程（12项）</t>
  </si>
  <si>
    <t>新开工项目（7项）</t>
  </si>
  <si>
    <t>青溪路（莲员西路至康华路段）改造工程</t>
  </si>
  <si>
    <t>招标、管线迁移及道路基础施工。</t>
  </si>
  <si>
    <t>古香林公园（二期）</t>
  </si>
  <si>
    <t>施工图审查等前期工程，招标及土方、管线等基础施工。</t>
  </si>
  <si>
    <t>中山北部片区取水口迁移工程</t>
  </si>
  <si>
    <t>2021-2023</t>
  </si>
  <si>
    <t>开展取水泵站建设工作。</t>
  </si>
  <si>
    <t>市水务局</t>
  </si>
  <si>
    <t>翠微道（和清路至和济路）道路工程</t>
  </si>
  <si>
    <t>开展前期工作，施工报建。</t>
  </si>
  <si>
    <t>翠亨新区起步区翠航道南段道路工程</t>
  </si>
  <si>
    <t>桥梁工程，软基处理，给排水工程。</t>
  </si>
  <si>
    <t>翠亨新区起步区和秀路道路工程</t>
  </si>
  <si>
    <t>施工招标及现场施工。</t>
  </si>
  <si>
    <t>市级产业平台（坦洲园）配套设施工程二期项目</t>
  </si>
  <si>
    <t>主要建设内容为道路（含软基处理）、填土、排水、照明、绿化等配套。</t>
  </si>
  <si>
    <t>续建项目（5项）</t>
  </si>
  <si>
    <t>中山翠亨新区翠城道北段地下综合管廊及同步建设工程</t>
  </si>
  <si>
    <t>综合管廊主体及安装；道路排水工程；道路路基及路面工程；下穿隧道、小车通道主体结构及安装工程。</t>
  </si>
  <si>
    <t>中山翠亨新区翠海道地下综合管廊及同步建设工程</t>
  </si>
  <si>
    <t>软基处理、管廊主体、桥梁、隧道主体、路基部分结构层。</t>
  </si>
  <si>
    <t>马鞍岛环岛路</t>
  </si>
  <si>
    <t>开展施工建设。</t>
  </si>
  <si>
    <t>翠亨新区起步区和信路（经五路至翠城道）道路改造工程</t>
  </si>
  <si>
    <t>综合管廊、基础、道路工程。</t>
  </si>
  <si>
    <t>中山（石岐）总部经济区城市综合开发基础设施及公共配套工程</t>
  </si>
  <si>
    <t>地面道路、综合管廊、地下道路全部完成；公共配套工程全部完成。</t>
  </si>
  <si>
    <t>石岐街道</t>
  </si>
  <si>
    <t>二、产业工程（136项）</t>
  </si>
  <si>
    <t>新一代电子信息技术工程（20项）</t>
  </si>
  <si>
    <t>新开工项目（8项）</t>
  </si>
  <si>
    <t>宇帮科技项目</t>
  </si>
  <si>
    <t>取得工程施工许可证，进行厂房基础工程建设。</t>
  </si>
  <si>
    <t>阜沙镇</t>
  </si>
  <si>
    <t>索沃思智能终端项目</t>
  </si>
  <si>
    <t>广东欧谛特光电科技有限公司总部生产基地项目</t>
  </si>
  <si>
    <t>建设生产大楼及员工宿舍基础。</t>
  </si>
  <si>
    <t>三角镇</t>
  </si>
  <si>
    <t>福凯智能半导体项目</t>
  </si>
  <si>
    <t>土建基础建设。</t>
  </si>
  <si>
    <t>洲明科技民众年产16万平方米LED显示屏显示照明生产项目</t>
  </si>
  <si>
    <t>建设办公楼、宿舍楼和厂房。</t>
  </si>
  <si>
    <t>民众镇</t>
  </si>
  <si>
    <t>红门智能安防科技产业园项目</t>
  </si>
  <si>
    <t>完成办公楼、研发楼建设，并完成1#、2#、3#厂房建设。</t>
  </si>
  <si>
    <t>欧普照明年产1000万支灯具项目</t>
  </si>
  <si>
    <t>完成办公楼、研发楼、宿舍楼建设，并完成8万平方米厂房建设。</t>
  </si>
  <si>
    <t>中山联合光电显示技术有限公司新型显示和智能穿戴产品智造项目</t>
  </si>
  <si>
    <t>工业厂房及配套。</t>
  </si>
  <si>
    <t>板芙镇</t>
  </si>
  <si>
    <t>续建项目（9项）</t>
  </si>
  <si>
    <t>广东微观科技有限公司年产光电器件10亿件、激光照明灯具1万套、非视觉智能健康照明灯具1万套生产项目</t>
  </si>
  <si>
    <t>一期工程主体完工。</t>
  </si>
  <si>
    <t>中山天炬电子科技有限公司年产20亿套RFID项目</t>
  </si>
  <si>
    <t>地基建设、一期厂房的主体结构建设。</t>
  </si>
  <si>
    <t>崧盛大功率LED智慧驱动电源生产基地及智慧电源研发中心项目</t>
  </si>
  <si>
    <t>主体工程施工建设。</t>
  </si>
  <si>
    <t>广东依顿电子科技股份有限公司年产70万平方米多层印刷线路板项目</t>
  </si>
  <si>
    <t>土建基础建设、设备投资。</t>
  </si>
  <si>
    <t>中山得意电子有限公司年产电子连接器410万个项目</t>
  </si>
  <si>
    <t>厂房A栋、甲类仓库、宿舍楼F栋及地下室停车库等。</t>
  </si>
  <si>
    <t>中山市比亚迪智能终端零部件生产项目</t>
  </si>
  <si>
    <t>完成3#-6#厂房和2号宿舍、研发楼建设。</t>
  </si>
  <si>
    <t>彩迅工业（中山）有限公司1000万台/年液晶电视项目</t>
  </si>
  <si>
    <t>完成车库、宿舍楼及部分厂房建设。</t>
  </si>
  <si>
    <t>挠性覆铜板材料和触摸屏光学材料研发生产建设项目</t>
  </si>
  <si>
    <t>兆驰光电公司照明产品生产项目</t>
  </si>
  <si>
    <t>桩基础、土建施工、绿化、市政、水电、消防工程施工。</t>
  </si>
  <si>
    <t>计划投产项目（3项）</t>
  </si>
  <si>
    <t>新高电子年生产100万平方米5G高频柔性覆铜板（柔性线路板基材）项目</t>
  </si>
  <si>
    <t>2020—2021</t>
  </si>
  <si>
    <t>项目投产。</t>
  </si>
  <si>
    <t>火炬开发区</t>
  </si>
  <si>
    <t>中山联合光电二期厂房项目</t>
  </si>
  <si>
    <t>2018—2021</t>
  </si>
  <si>
    <t>完成项目装修及设备购置入场，项目投产。</t>
  </si>
  <si>
    <t>中山市新丰智能科技园</t>
  </si>
  <si>
    <t>二期厂房墙体、装修工程。</t>
  </si>
  <si>
    <t>生物医药工程（13项）</t>
  </si>
  <si>
    <t>新开工项目（3项）</t>
  </si>
  <si>
    <t>中山未名海济生物医药有限公司年产注射用重组人生长激素粉剂产品525万瓶生产项目</t>
  </si>
  <si>
    <t>完成土建、车间净化装修、设备安装。</t>
  </si>
  <si>
    <t>广东香山堂制药有限公司药品生产仓储及研发中心项目</t>
  </si>
  <si>
    <t>项目前期工作及开工建设。</t>
  </si>
  <si>
    <t>广东红润药业有限公司保健品生产项目</t>
  </si>
  <si>
    <t>厂房、办公楼及员工宿舍楼建设。</t>
  </si>
  <si>
    <t>南朗镇</t>
  </si>
  <si>
    <t>中山翠亨新区生物医药智创中心</t>
  </si>
  <si>
    <t>1#-18#楼精装修、玻璃幕墙安装、钢结构施工、地下室及机电安装工程施工。</t>
  </si>
  <si>
    <t>康方湾区科技园</t>
  </si>
  <si>
    <t>一期和二期的建设；设备采购安装。</t>
  </si>
  <si>
    <t>冠科生物技术（中山）有限公司湾区研发智造中心建设项目</t>
  </si>
  <si>
    <t>置办仪器设备、办公设施等固定资产，完善办公场所的装修。</t>
  </si>
  <si>
    <t>健康医疗生产线增资扩产技术改造</t>
  </si>
  <si>
    <t>建设生产厂房、仓库、设备配电房、综合办公楼、员工食堂、员工宿舍等。</t>
  </si>
  <si>
    <t>西区街道</t>
  </si>
  <si>
    <t>中山市维琪美妍生物医药有限公司年产多肽类产品共400吨生产项目</t>
  </si>
  <si>
    <t>完成厂房主体建设，进行装修工程，生产设备进场。</t>
  </si>
  <si>
    <t>华南现代中医药城</t>
  </si>
  <si>
    <t>2008—2025</t>
  </si>
  <si>
    <t>华南现代中医药城科技孵化器大楼完成土建工程建设；继续完善园区配套设施建设，包括园区道路、给排水工程、园区绿化工程。</t>
  </si>
  <si>
    <t>胆酸类生物技术产品的研发及生产项目</t>
  </si>
  <si>
    <t>一期项目进场装修，完成二期、三期土建，生产及环保设备安排调试。</t>
  </si>
  <si>
    <t>中山中研化妆品有限公司增资扩产项目</t>
  </si>
  <si>
    <t>建设厂房、综合楼、研发中心、仓储中心等，初步计划完成土建工程。</t>
  </si>
  <si>
    <t>中山骏雅实业投资有限公司年产10万台制氧机和年产200万件医疗滑轨生产建设项目</t>
  </si>
  <si>
    <t>建设厂房、仓储中心等，完成土建工程。</t>
  </si>
  <si>
    <t>计划投产项目（1项）</t>
  </si>
  <si>
    <t>沃德医疗器械生产基地建设项目—研发中心、生产车间</t>
  </si>
  <si>
    <t>完成厂房装修及设备安装调试。</t>
  </si>
  <si>
    <t>高端装备制造工程（36项）</t>
  </si>
  <si>
    <t>新开工项目（12项）</t>
  </si>
  <si>
    <t>瑞辉精密机械机心及智能穿戴设备产研基地</t>
  </si>
  <si>
    <t>项目动工前方案设计、供地、规划报建等工作。</t>
  </si>
  <si>
    <t>格雅科技园</t>
  </si>
  <si>
    <t>项目前期准备和项目基础施工。</t>
  </si>
  <si>
    <t>广东日丰电缆股份有限公司增资扩建工程</t>
  </si>
  <si>
    <t>二期分批竣工验收及试产。三期2021年起建P、Q、S厂房。</t>
  </si>
  <si>
    <t>欧派克智能滑动系统生产基地项目</t>
  </si>
  <si>
    <t>新建生产厂房、生产线、仓库及配套设施建筑物。</t>
  </si>
  <si>
    <t>日合华伟无人销售机生产工业项目</t>
  </si>
  <si>
    <t>2021—2030</t>
  </si>
  <si>
    <t>建设办公、厂房等建筑主体。</t>
  </si>
  <si>
    <t>港口镇</t>
  </si>
  <si>
    <t>兴禾智能制造项目</t>
  </si>
  <si>
    <t>打地桩，开始建设办公、厂房等建筑主体。</t>
  </si>
  <si>
    <t>广东奥马冰箱有限公司增资扩产项目</t>
  </si>
  <si>
    <t>主体工程建设。</t>
  </si>
  <si>
    <t>和超高装（中山）科技有限公司超导腔项目</t>
  </si>
  <si>
    <t>英维克精密温控节能设备华南总部基地项目</t>
  </si>
  <si>
    <t>广彩汽车零部件生产基地项目</t>
  </si>
  <si>
    <t>土建基础设施及部分设备投入。</t>
  </si>
  <si>
    <t>加拿大丝艾电子产品标识及模切项目</t>
  </si>
  <si>
    <t>中山马蒂机械有限公司年产3000吨输送系统设备项目</t>
  </si>
  <si>
    <t>续建项目（15项）</t>
  </si>
  <si>
    <t>中山旭贵明电子有限公司年产不间断电源及光伏逆变器100万套项目</t>
  </si>
  <si>
    <r>
      <rPr>
        <sz val="14"/>
        <rFont val="仿宋_GB2312"/>
        <charset val="134"/>
      </rPr>
      <t>2020</t>
    </r>
    <r>
      <rPr>
        <sz val="14"/>
        <rFont val="宋体"/>
        <charset val="134"/>
      </rPr>
      <t>—</t>
    </r>
    <r>
      <rPr>
        <sz val="14"/>
        <rFont val="仿宋_GB2312"/>
        <charset val="134"/>
      </rPr>
      <t>2022</t>
    </r>
  </si>
  <si>
    <t>主体建设。</t>
  </si>
  <si>
    <t>高效节能板管蒸发冷却式空调设备产业化项目</t>
  </si>
  <si>
    <t>室内装修、门窗工程、电梯、智能化、给排水、防排烟、消防、电气工程、室外排污、道路、绿化。</t>
  </si>
  <si>
    <t>广恒合优科技高端钣金制造智能化工厂项目</t>
  </si>
  <si>
    <t>打桩、地基建设、主体结构建设。</t>
  </si>
  <si>
    <t>中山凯旋真空科技股份有限公司年产泵及真空成套设备250套项目</t>
  </si>
  <si>
    <t>横栏镇</t>
  </si>
  <si>
    <t>大雅智能厨电项目</t>
  </si>
  <si>
    <t>厂房主体建设。</t>
  </si>
  <si>
    <t>中山市耀都佳能机电科技有限公司年产木工机械设备100台</t>
  </si>
  <si>
    <t>土建工程建设。</t>
  </si>
  <si>
    <t>沙溪镇</t>
  </si>
  <si>
    <t>乐邦智能家电生产基地项目</t>
  </si>
  <si>
    <t>建设研发中心、节能检测中心以及自动化生产车间。</t>
  </si>
  <si>
    <t>广东华津顺泰科技有限公司增资扩产项目</t>
  </si>
  <si>
    <t>中山市智米暖通科技有限公司新建项目</t>
  </si>
  <si>
    <t>中山市思源电器有限公司增资扩产项目</t>
  </si>
  <si>
    <t>中山市金色领域金属回收有限公司年产新能源汽车充电电缆及控制器等产品2300万套新建项目</t>
  </si>
  <si>
    <t>完成厂房主体建设。</t>
  </si>
  <si>
    <t>明阳智能电气产业项目</t>
  </si>
  <si>
    <t>配套综合楼和生活区的建设。</t>
  </si>
  <si>
    <t>鑫光成套设备智能制造项目</t>
  </si>
  <si>
    <t>主体工程建设及装修施工。</t>
  </si>
  <si>
    <t>中南高科板芙智能装备制造项目</t>
  </si>
  <si>
    <t>江龙船艇（三期）——海洋先进船艇智能制造项目</t>
  </si>
  <si>
    <t>开建船艇总装车间、智能装配车间、智能仓库、舾装码头及下水设施。</t>
  </si>
  <si>
    <t>神湾镇</t>
  </si>
  <si>
    <t>计划投产项目（9项）</t>
  </si>
  <si>
    <t>中山日信工业有限公司制动器系统等汽车关键零部件迁建项目</t>
  </si>
  <si>
    <t>广东清匠电器科技有限公司年产智能制氧设备5.5万台生产二期项目</t>
  </si>
  <si>
    <t>厂房建设并投产。</t>
  </si>
  <si>
    <t>中山市华帝园区扩建项目</t>
  </si>
  <si>
    <t>装饰工程，设备安装调试，投产。</t>
  </si>
  <si>
    <t>中山市风田集成厨卫电器有限公司年产集成灶2万套、电热水器70万台生产项目</t>
  </si>
  <si>
    <t>完成主体工程建设。</t>
  </si>
  <si>
    <t>中山东菱威力电器有限公司年产洗衣机、微波炉、烤箱、制冷产品共1200万台的项目</t>
  </si>
  <si>
    <t>广东和胜工业铝材股份有限公司扩产项目</t>
  </si>
  <si>
    <t>新增搅拌摩擦焊8台，焊接机器人6台等。</t>
  </si>
  <si>
    <t>三乡镇</t>
  </si>
  <si>
    <t>中山市罗顿智能科技有限公司新型智能电动机械投资项目</t>
  </si>
  <si>
    <t>基建、装修、进设备。</t>
  </si>
  <si>
    <t>连达（中山）科技有限公司年产100万件新型电子元件制造项目</t>
  </si>
  <si>
    <t>中山智隆新材料科技有限公司高纯度ITO靶材年产500吨项目</t>
  </si>
  <si>
    <t>传统产业升级工程（26项）</t>
  </si>
  <si>
    <t>广东迪欧家具湾区总部基地项目</t>
  </si>
  <si>
    <t>建设3栋生产楼、总部办公大楼。</t>
  </si>
  <si>
    <t>榄菊500万件消杀产品转型升级项目</t>
  </si>
  <si>
    <t>完成建筑主体建设。</t>
  </si>
  <si>
    <t>金马游乐科技设备项目</t>
  </si>
  <si>
    <t>科劲智能办公家具项目</t>
  </si>
  <si>
    <t>深圳市亿联智能有限公司年产600万件智能家居产品建设项目</t>
  </si>
  <si>
    <t>土建基础设施，设备投资。</t>
  </si>
  <si>
    <t>中山宝宝好儿童用品有限公司年产电子二极管、微电子芯片、智能控制模块、LED显示屏共200万件项目</t>
  </si>
  <si>
    <t>二期完工。</t>
  </si>
  <si>
    <t>中山翰华新材料科技有限公司年产新型环保材料产品2500吨生产项目</t>
  </si>
  <si>
    <t>办理建设规划许可证，办理施工许可证。</t>
  </si>
  <si>
    <t>广东宏博服装科技有限公司年产服装1000万件生产项目</t>
  </si>
  <si>
    <t>地上部分土建施工工程。</t>
  </si>
  <si>
    <t>续建项目（13项）</t>
  </si>
  <si>
    <t>中山市雷诺智谷项目</t>
  </si>
  <si>
    <t>厂房建设，厂房外围立面幕墙玻璃装饰，内部装修等。</t>
  </si>
  <si>
    <t>广东古尊科技有限公司年产50万只手表新建项目</t>
  </si>
  <si>
    <t>2019—2023</t>
  </si>
  <si>
    <t>完成一期项目主体工程及部分装修工程。</t>
  </si>
  <si>
    <t>创德智能灯饰装备制造项目</t>
  </si>
  <si>
    <t>厂房A主体建设完成。</t>
  </si>
  <si>
    <t>中山榄菊日化实业有限公司年产10万吨液洗产品项目</t>
  </si>
  <si>
    <t>2015—2024</t>
  </si>
  <si>
    <t>五期车间2完工投产，六期开始建设。</t>
  </si>
  <si>
    <t>小榄镇华中路150亩工业区改造项目</t>
  </si>
  <si>
    <t>完成厂房3栋，4号厂房施工。</t>
  </si>
  <si>
    <t>中山市多美化工有限公司5万吨牙膏、洗化及消杀产品新建项目</t>
  </si>
  <si>
    <t>利特隆瓦斯器材“三旧”改造项目</t>
  </si>
  <si>
    <t>中山市元一服饰有限公司年产2000万件服装生产项目</t>
  </si>
  <si>
    <t>主体工程建设封顶及二次结构施工；外部装修及屋面施工。</t>
  </si>
  <si>
    <t>霞湖世家服饰有限公司年产针织T恤1000万件生产项目</t>
  </si>
  <si>
    <t>主体工程。</t>
  </si>
  <si>
    <t>广东三和化工科技有限公司年产优质防水密封材料等产品60500吨生产项目</t>
  </si>
  <si>
    <t>港联华凯电器制品升级改造项目</t>
  </si>
  <si>
    <t>建设二期厂房。</t>
  </si>
  <si>
    <t>莱博顿卫浴智能制造研发及生产建设项目</t>
  </si>
  <si>
    <t>皮阿诺科学艺术家居股份公司智能家居总部项目</t>
  </si>
  <si>
    <t>计划投产项目（5项）</t>
  </si>
  <si>
    <t>新顺翔电器一期现代化厂房建设项目</t>
  </si>
  <si>
    <t>中山市富桂管业科技有限公司增资扩产项目</t>
  </si>
  <si>
    <t>中山市欧博尔电器有限公司增资扩产项目</t>
  </si>
  <si>
    <t>中山市腾进电器有限公司新建项目</t>
  </si>
  <si>
    <t>顶固年产30万套定制家具建设项目</t>
  </si>
  <si>
    <t>完成建设并投产。</t>
  </si>
  <si>
    <t>东凤镇</t>
  </si>
  <si>
    <t>产业园平台（12项）</t>
  </si>
  <si>
    <t>湾区未来科技新城（中深科技创新产业园）</t>
  </si>
  <si>
    <t>正负零（±0）以下基础及地下室施工、主体结构到地上5层。</t>
  </si>
  <si>
    <t>银海科技产业化项目</t>
  </si>
  <si>
    <t>方案设计、供地、规划报建、基坑、土建。</t>
  </si>
  <si>
    <t>美妆类产品研发及产业化基地项目</t>
  </si>
  <si>
    <t>供地招拍挂，办理项目立项报建以及施工许可等前期手续，动工建设。</t>
  </si>
  <si>
    <t>东升镇</t>
  </si>
  <si>
    <t>续建项目（7项）</t>
  </si>
  <si>
    <t>电子基地智能装备产业孵化器</t>
  </si>
  <si>
    <t>完成主体结构主体封顶。</t>
  </si>
  <si>
    <t>佳盛产业园</t>
  </si>
  <si>
    <t>完成工业园厂房主体建设。</t>
  </si>
  <si>
    <t>正飞科技创新创业项目</t>
  </si>
  <si>
    <t>办公楼及厂房施工。</t>
  </si>
  <si>
    <t>中山市产业平台（坦洲园）项目</t>
  </si>
  <si>
    <t>富兰克环保产业园</t>
  </si>
  <si>
    <t>信兴科技园</t>
  </si>
  <si>
    <t>2015—2023</t>
  </si>
  <si>
    <t>世融坦洲现代工业商务孵化创意园</t>
  </si>
  <si>
    <t>2019—2025</t>
  </si>
  <si>
    <t>商品厂房建设。</t>
  </si>
  <si>
    <t>宏骏光电科技产业孵化器</t>
  </si>
  <si>
    <t>完成主体结构及装修、消防电气等设施，进行投入使用。</t>
  </si>
  <si>
    <t>福麟高新工业园</t>
  </si>
  <si>
    <t>现代服务业工程（29项）</t>
  </si>
  <si>
    <t>新开工项目（9项）</t>
  </si>
  <si>
    <t>华润燃气总部基地（中山）及新兴产业科创中心</t>
  </si>
  <si>
    <t>项目动工前方案设计、规划、报建等工作。</t>
  </si>
  <si>
    <t>保利长大湾区总部项目</t>
  </si>
  <si>
    <t>方案设计、规划报建，动工建设。</t>
  </si>
  <si>
    <t>中电建湾区总部</t>
  </si>
  <si>
    <t>动工前方案设计、规划、报建；土石方开挖及外运、基础施工。</t>
  </si>
  <si>
    <t>岐江新城中山农商银行总部大厦项目</t>
  </si>
  <si>
    <t>完成地下结构建设。</t>
  </si>
  <si>
    <t>国家电梯质量监督检验中心（广东）电梯安全风险评估基地项目</t>
  </si>
  <si>
    <t>综合基地主体建设。</t>
  </si>
  <si>
    <t>天集智海工改M0项目</t>
  </si>
  <si>
    <t>办理项目建设审批手续，项目地基、地下室部分工程施工。</t>
  </si>
  <si>
    <t>京东中山电子商务产业园及运营结算中心项目</t>
  </si>
  <si>
    <t>羽顺全预混冷凝式燃气炉生产及国家质量缺陷产品检测中心项目</t>
  </si>
  <si>
    <t>项目地基处理及生产车间建设。</t>
  </si>
  <si>
    <t>顺丰粤西智慧供应链科技创新总部基地项目一期</t>
  </si>
  <si>
    <t>续建项目（16项）</t>
  </si>
  <si>
    <t>利诚健康产业创新型综合服务平台</t>
  </si>
  <si>
    <r>
      <rPr>
        <sz val="14"/>
        <color theme="1"/>
        <rFont val="仿宋_GB2312"/>
        <charset val="134"/>
      </rPr>
      <t>2020</t>
    </r>
    <r>
      <rPr>
        <sz val="14"/>
        <rFont val="仿宋_GB2312"/>
        <charset val="134"/>
      </rPr>
      <t>—2025</t>
    </r>
  </si>
  <si>
    <t>完成一期项目工程主体封顶，以及主体验收。</t>
  </si>
  <si>
    <t>富逸长江北商业中心</t>
  </si>
  <si>
    <t>2015—2025</t>
  </si>
  <si>
    <t>地下室及部分裙楼主体结构工程。</t>
  </si>
  <si>
    <t>讯美科技总部基地项目</t>
  </si>
  <si>
    <t>1、桩基础；            2、地下室结构；   3、部分地上结构。</t>
  </si>
  <si>
    <t>临海科技新城（二期）</t>
  </si>
  <si>
    <t>完成室内装修，项目完工。</t>
  </si>
  <si>
    <t>海雅华人粤港澳国际中心</t>
  </si>
  <si>
    <t>完成基坑支护、桩基础和部分主体工程。</t>
  </si>
  <si>
    <t>星光达新型产业制造基地</t>
  </si>
  <si>
    <t>基坑支护、桩基础、土方、地下室、上部主体等。</t>
  </si>
  <si>
    <t>金雅福新型产业制造基地</t>
  </si>
  <si>
    <t>基坑支护工程、桩基础工程、地下室主体结构施工、塔楼主体结构施工。</t>
  </si>
  <si>
    <t>岐江新城中山富力中心项目</t>
  </si>
  <si>
    <t>完成富力中心一期主体结构，完成富力中心二期三分之二主体结构工程。</t>
  </si>
  <si>
    <t>大信新都汇东区店</t>
  </si>
  <si>
    <t>商场主体的建设。</t>
  </si>
  <si>
    <t>东区街道</t>
  </si>
  <si>
    <t>大桥化工东区中山六路6号地商业项目</t>
  </si>
  <si>
    <t>基坑支护，土方开挖、桩基础、地下室底板结构。</t>
  </si>
  <si>
    <t>盛景尚峰紫马奔腾三区</t>
  </si>
  <si>
    <t>完成整体结构施工以及室内粗装修工程。</t>
  </si>
  <si>
    <t>中山市西区服务业综合改革试验区</t>
  </si>
  <si>
    <t>2014—2023</t>
  </si>
  <si>
    <t>征地拆迁，推进试验区范围内项目的建设。</t>
  </si>
  <si>
    <t>中山市文华行洋酒有限公司预包装生产项目</t>
  </si>
  <si>
    <t>天集智海</t>
  </si>
  <si>
    <t>2020-2024</t>
  </si>
  <si>
    <t>启动区开展主体工程施工建设，二三期办理项目建设审批手续，项目地基、地下室部分工程施工。</t>
  </si>
  <si>
    <t>中山乐丰国际商城</t>
  </si>
  <si>
    <t>2018—2026</t>
  </si>
  <si>
    <t>完成土建装饰装修部分和安装。</t>
  </si>
  <si>
    <t>大信活力城沙溪店</t>
  </si>
  <si>
    <t>项目进行土建工程施工、水电工程施工、内部装修和外环境施工。</t>
  </si>
  <si>
    <t>计划投产项目（4项）</t>
  </si>
  <si>
    <t>活力商业中心</t>
  </si>
  <si>
    <t>各项专项及单体验收，综合验收。</t>
  </si>
  <si>
    <t>华发广场</t>
  </si>
  <si>
    <t>商业公区装修、商铺隔墙修建。</t>
  </si>
  <si>
    <t>中国质量认证中心华南实验室中山基地检测大楼</t>
  </si>
  <si>
    <t>中山市南方物流有限公司旧厂房升级项目</t>
  </si>
  <si>
    <t>三、民生工程（34项）</t>
  </si>
  <si>
    <t>教育项目（11项）</t>
  </si>
  <si>
    <t>中山市南区新建高中项目</t>
  </si>
  <si>
    <t>基础开挖及主体建设。</t>
  </si>
  <si>
    <t>中山市西区新建高中项目</t>
  </si>
  <si>
    <t>中山外国语学校</t>
  </si>
  <si>
    <t>项目动工前方案设计、供地、规划报建、施工报建等工作。</t>
  </si>
  <si>
    <t>中山市小榄花城中学（迁建）项目</t>
  </si>
  <si>
    <t>基本完成主体工程。</t>
  </si>
  <si>
    <t>中山市光正实验学校</t>
  </si>
  <si>
    <t>2021—2026</t>
  </si>
  <si>
    <t>教学楼、宿舍、艺体中心，运动场建设。</t>
  </si>
  <si>
    <t>续建项目（4项）</t>
  </si>
  <si>
    <t>中山市华侨中学高中部二期扩建工程</t>
  </si>
  <si>
    <t>主体结构及内部装修。</t>
  </si>
  <si>
    <t>中山火炬职业技术学院扩建工程</t>
  </si>
  <si>
    <t>扩建工程主体建设、室内外装修等。</t>
  </si>
  <si>
    <t>东区长江小学</t>
  </si>
  <si>
    <t>建设学校及配套设施。</t>
  </si>
  <si>
    <t>迪茵公学</t>
  </si>
  <si>
    <t>建设教学楼和宿舍楼。</t>
  </si>
  <si>
    <t>中山火炬高技术产业开发区第二中学新建工程</t>
  </si>
  <si>
    <t>学校整体建设、室内外装修、校园文化建设等。</t>
  </si>
  <si>
    <t>华南师范大学中山附属小学</t>
  </si>
  <si>
    <t>内、外部装修、投产。</t>
  </si>
  <si>
    <t>医疗卫生项目（2项）</t>
  </si>
  <si>
    <t>续建项目（2项）</t>
  </si>
  <si>
    <t>中山市第三人民医院改扩建工程</t>
  </si>
  <si>
    <t>主体结构及室内装修。</t>
  </si>
  <si>
    <t>中山市三乡医院异地新建项目</t>
  </si>
  <si>
    <t>室外管网、景观绿化、路面工程及部分二次装修、设备采购等。</t>
  </si>
  <si>
    <t>文化体育项目（1项）</t>
  </si>
  <si>
    <t>中山华侨城欢乐海岸项目</t>
  </si>
  <si>
    <t>S1地块完成地面以下部分的施工；S2地块完成地面以下部分施工和部分区域的封顶。</t>
  </si>
  <si>
    <t>生态保护项目（20项）</t>
  </si>
  <si>
    <t>中山市南部组团垃圾综合处理基地有机垃圾资源化处理项目BOT特许经营项目</t>
  </si>
  <si>
    <t>完成主厂房建设及其设备安装。</t>
  </si>
  <si>
    <t>中山市未达标水体综合整治工程（文明围流域）</t>
  </si>
  <si>
    <t>2021-2029</t>
  </si>
  <si>
    <t>开展截污工程、管道检测与修复工程、清淤工程、亲水滨岸工程、水系循环及补水工程等内容。</t>
  </si>
  <si>
    <t>中山市未达标水体综合整治工程（民三联围流域）</t>
  </si>
  <si>
    <t>中山市未达标水体综合整治工程（岐江河流域-横栏镇、古镇镇）</t>
  </si>
  <si>
    <t>中山市未达标水体综合整治工程（岐江河流域-小榄镇、东升镇）</t>
  </si>
  <si>
    <t>中山市未达标水体综合整治工程（麻子涌流域、大芒刀围流域、竹排围流域）</t>
  </si>
  <si>
    <t>中山中晟环境科技有限公司等离子体气化熔融项目</t>
  </si>
  <si>
    <t>厂房、等离子体产线、仓库。</t>
  </si>
  <si>
    <t>续建项目（12项）</t>
  </si>
  <si>
    <t>中山市中心组团黑臭（未达标）水体整治提升工程（中心城区10 条河涌）</t>
  </si>
  <si>
    <t>2018—2025</t>
  </si>
  <si>
    <t>生态岸线修复。</t>
  </si>
  <si>
    <t>中山市中心组团黑臭（未达标）水体整治提升工程（项目一）</t>
  </si>
  <si>
    <t>清淤工程、截污工程。</t>
  </si>
  <si>
    <t>中山市中心组团黑臭（未达标）水体整治提升工程（项目二）</t>
  </si>
  <si>
    <t>中山市中心组团黑臭（未达标）水体整治提升工程（项目三）</t>
  </si>
  <si>
    <t>中山市未达标水体综合整治工程（五乡、大南联围流域）</t>
  </si>
  <si>
    <t>2020—2028</t>
  </si>
  <si>
    <t>中山市未达标水体综合整治工程（南朗流域）</t>
  </si>
  <si>
    <t>2020—2029</t>
  </si>
  <si>
    <t>中山市未达标水体综合整治工程（小隐涌流域）</t>
  </si>
  <si>
    <t>中山市未达标水体综合整治工程（大岑围流域、大雁围流域、三乡围流域、横石围流域、马新围流域）</t>
  </si>
  <si>
    <t>中山市未达标水体综合整治工程（前山河流域）</t>
  </si>
  <si>
    <t>中山市未达标水体综合整治工程（岐江河流域-板芙镇）</t>
  </si>
  <si>
    <t>翠亨新区滨河整治水利工程</t>
  </si>
  <si>
    <t>西海堤、水闸、内河涌整治、东北西北海堤施工。</t>
  </si>
  <si>
    <t>中山市小榄污水处理厂三期建设项目</t>
  </si>
  <si>
    <t>2019-2022</t>
  </si>
  <si>
    <t>市政工程、园林工程、二次装饰工程、设备购置安装及管道工程施工等相关配套内容。</t>
  </si>
  <si>
    <t>中山市南部组团垃圾综合处理基地垃圾焚烧发电厂和渗滤液处理厂二期（扩容）项目</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</si>
</sst>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 numFmtId="177" formatCode="yyyy&quot;年&quot;m&quot;月&quot;;@"/>
    <numFmt numFmtId="178" formatCode="0_ "/>
    <numFmt numFmtId="179" formatCode="0.00_ "/>
  </numFmts>
  <fonts count="27">
    <font>
      <sz val="12"/>
      <name val="宋体"/>
      <charset val="134"/>
    </font>
    <font>
      <b/>
      <sz val="14"/>
      <name val="仿宋_GB2312"/>
      <charset val="134"/>
    </font>
    <font>
      <sz val="14"/>
      <name val="仿宋_GB2312"/>
      <charset val="134"/>
    </font>
    <font>
      <sz val="18"/>
      <name val="黑体"/>
      <charset val="134"/>
    </font>
    <font>
      <sz val="24"/>
      <name val="方正小标宋简体"/>
      <charset val="134"/>
    </font>
    <font>
      <sz val="14"/>
      <color theme="1"/>
      <name val="仿宋_GB2312"/>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4"/>
      <name val="宋体"/>
      <charset val="134"/>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xf numFmtId="0" fontId="0" fillId="0" borderId="0">
      <alignment vertical="top"/>
    </xf>
    <xf numFmtId="42" fontId="10" fillId="0" borderId="0" applyFont="0" applyFill="0" applyBorder="0" applyAlignment="0" applyProtection="0">
      <alignment vertical="center"/>
    </xf>
    <xf numFmtId="0" fontId="7" fillId="14" borderId="0" applyNumberFormat="0" applyBorder="0" applyAlignment="0" applyProtection="0">
      <alignment vertical="center"/>
    </xf>
    <xf numFmtId="0" fontId="14" fillId="11" borderId="4" applyNumberFormat="0" applyAlignment="0" applyProtection="0">
      <alignment vertical="center"/>
    </xf>
    <xf numFmtId="44" fontId="10" fillId="0" borderId="0" applyFont="0" applyFill="0" applyBorder="0" applyAlignment="0" applyProtection="0">
      <alignment vertical="center"/>
    </xf>
    <xf numFmtId="0" fontId="0" fillId="0" borderId="0">
      <alignment vertical="top"/>
    </xf>
    <xf numFmtId="41" fontId="10" fillId="0" borderId="0" applyFont="0" applyFill="0" applyBorder="0" applyAlignment="0" applyProtection="0">
      <alignment vertical="center"/>
    </xf>
    <xf numFmtId="0" fontId="7" fillId="7" borderId="0" applyNumberFormat="0" applyBorder="0" applyAlignment="0" applyProtection="0">
      <alignment vertical="center"/>
    </xf>
    <xf numFmtId="0" fontId="11" fillId="6" borderId="0" applyNumberFormat="0" applyBorder="0" applyAlignment="0" applyProtection="0">
      <alignment vertical="center"/>
    </xf>
    <xf numFmtId="43" fontId="10" fillId="0" borderId="0" applyFont="0" applyFill="0" applyBorder="0" applyAlignment="0" applyProtection="0">
      <alignment vertical="center"/>
    </xf>
    <xf numFmtId="0" fontId="6" fillId="10"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23" borderId="10" applyNumberFormat="0" applyFont="0" applyAlignment="0" applyProtection="0">
      <alignment vertical="center"/>
    </xf>
    <xf numFmtId="0" fontId="6" fillId="22"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3" applyNumberFormat="0" applyFill="0" applyAlignment="0" applyProtection="0">
      <alignment vertical="center"/>
    </xf>
    <xf numFmtId="0" fontId="19" fillId="0" borderId="3"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25" borderId="0" applyNumberFormat="0" applyBorder="0" applyAlignment="0" applyProtection="0">
      <alignment vertical="center"/>
    </xf>
    <xf numFmtId="0" fontId="17" fillId="16" borderId="6" applyNumberFormat="0" applyAlignment="0" applyProtection="0">
      <alignment vertical="center"/>
    </xf>
    <xf numFmtId="0" fontId="21" fillId="16" borderId="4" applyNumberFormat="0" applyAlignment="0" applyProtection="0">
      <alignment vertical="center"/>
    </xf>
    <xf numFmtId="0" fontId="23" fillId="21" borderId="8" applyNumberFormat="0" applyAlignment="0" applyProtection="0">
      <alignment vertical="center"/>
    </xf>
    <xf numFmtId="0" fontId="7" fillId="27" borderId="0" applyNumberFormat="0" applyBorder="0" applyAlignment="0" applyProtection="0">
      <alignment vertical="center"/>
    </xf>
    <xf numFmtId="0" fontId="6" fillId="15" borderId="0" applyNumberFormat="0" applyBorder="0" applyAlignment="0" applyProtection="0">
      <alignment vertical="center"/>
    </xf>
    <xf numFmtId="0" fontId="25" fillId="0" borderId="9" applyNumberFormat="0" applyFill="0" applyAlignment="0" applyProtection="0">
      <alignment vertical="center"/>
    </xf>
    <xf numFmtId="0" fontId="18" fillId="0" borderId="7" applyNumberFormat="0" applyFill="0" applyAlignment="0" applyProtection="0">
      <alignment vertical="center"/>
    </xf>
    <xf numFmtId="0" fontId="15" fillId="13" borderId="0" applyNumberFormat="0" applyBorder="0" applyAlignment="0" applyProtection="0">
      <alignment vertical="center"/>
    </xf>
    <xf numFmtId="0" fontId="12" fillId="8" borderId="0" applyNumberFormat="0" applyBorder="0" applyAlignment="0" applyProtection="0">
      <alignment vertical="center"/>
    </xf>
    <xf numFmtId="0" fontId="7" fillId="28" borderId="0" applyNumberFormat="0" applyBorder="0" applyAlignment="0" applyProtection="0">
      <alignment vertical="center"/>
    </xf>
    <xf numFmtId="0" fontId="6" fillId="18" borderId="0" applyNumberFormat="0" applyBorder="0" applyAlignment="0" applyProtection="0">
      <alignment vertical="center"/>
    </xf>
    <xf numFmtId="0" fontId="7" fillId="12" borderId="0" applyNumberFormat="0" applyBorder="0" applyAlignment="0" applyProtection="0">
      <alignment vertical="center"/>
    </xf>
    <xf numFmtId="0" fontId="7" fillId="5"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6" fillId="17" borderId="0" applyNumberFormat="0" applyBorder="0" applyAlignment="0" applyProtection="0">
      <alignment vertical="center"/>
    </xf>
    <xf numFmtId="0" fontId="6" fillId="3"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7" fillId="29" borderId="0" applyNumberFormat="0" applyBorder="0" applyAlignment="0" applyProtection="0">
      <alignment vertical="center"/>
    </xf>
    <xf numFmtId="0" fontId="6" fillId="24" borderId="0" applyNumberFormat="0" applyBorder="0" applyAlignment="0" applyProtection="0">
      <alignment vertical="center"/>
    </xf>
    <xf numFmtId="0" fontId="0" fillId="0" borderId="0">
      <alignment vertical="top"/>
    </xf>
    <xf numFmtId="0" fontId="0" fillId="0" borderId="0">
      <alignment vertical="center"/>
    </xf>
    <xf numFmtId="0" fontId="0" fillId="0" borderId="0">
      <alignment vertical="top"/>
    </xf>
  </cellStyleXfs>
  <cellXfs count="50">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center" wrapText="1"/>
    </xf>
    <xf numFmtId="177"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176" fontId="2" fillId="0" borderId="1" xfId="53" applyNumberFormat="1" applyFont="1" applyFill="1" applyBorder="1" applyAlignment="1">
      <alignment horizontal="center" vertical="center" wrapText="1"/>
    </xf>
    <xf numFmtId="0" fontId="2" fillId="0" borderId="1" xfId="6" applyNumberFormat="1" applyFont="1" applyFill="1" applyBorder="1" applyAlignment="1">
      <alignment horizontal="left" vertical="center" wrapText="1"/>
    </xf>
    <xf numFmtId="0" fontId="2" fillId="0" borderId="1" xfId="52" applyFont="1" applyFill="1" applyBorder="1" applyAlignment="1">
      <alignment horizontal="left" vertical="center" wrapText="1"/>
    </xf>
    <xf numFmtId="176" fontId="2" fillId="0" borderId="1" xfId="52"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0" xfId="0" applyFont="1" applyFill="1" applyBorder="1" applyAlignment="1">
      <alignment horizontal="center"/>
    </xf>
    <xf numFmtId="0" fontId="0" fillId="0" borderId="0" xfId="0" applyFont="1" applyFill="1" applyBorder="1"/>
    <xf numFmtId="0" fontId="2" fillId="0" borderId="0" xfId="0" applyFont="1" applyFill="1" applyAlignment="1">
      <alignment horizontal="center"/>
    </xf>
    <xf numFmtId="0" fontId="2" fillId="0" borderId="1" xfId="0"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lignment horizontal="left" vertical="center" wrapText="1"/>
    </xf>
    <xf numFmtId="0" fontId="0" fillId="0" borderId="0" xfId="0" applyFill="1" applyBorder="1"/>
    <xf numFmtId="179" fontId="2" fillId="0" borderId="1" xfId="0" applyNumberFormat="1" applyFont="1" applyFill="1" applyBorder="1" applyAlignment="1">
      <alignment horizontal="left" vertical="center" wrapText="1"/>
    </xf>
    <xf numFmtId="17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0" xfId="0" applyFont="1" applyFill="1" applyAlignment="1">
      <alignment horizontal="left"/>
    </xf>
    <xf numFmtId="176" fontId="2" fillId="0" borderId="1" xfId="0" applyNumberFormat="1" applyFont="1" applyFill="1" applyBorder="1" applyAlignment="1">
      <alignment horizontal="center" vertical="center"/>
    </xf>
    <xf numFmtId="0" fontId="1" fillId="0" borderId="0" xfId="0" applyFont="1" applyFill="1" applyAlignment="1">
      <alignment horizontal="center" vertical="center" wrapText="1"/>
    </xf>
  </cellXfs>
  <cellStyles count="54">
    <cellStyle name="常规" xfId="0" builtinId="0"/>
    <cellStyle name="常规_Sheet1_4" xfId="1"/>
    <cellStyle name="货币[0]" xfId="2" builtinId="7"/>
    <cellStyle name="20% - 强调文字颜色 3" xfId="3" builtinId="38"/>
    <cellStyle name="输入" xfId="4" builtinId="20"/>
    <cellStyle name="货币" xfId="5" builtinId="4"/>
    <cellStyle name="常规_Sheet1_6"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8" xfId="51"/>
    <cellStyle name="常规 2" xfId="52"/>
    <cellStyle name="常规_Sheet1_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0"/>
  <sheetViews>
    <sheetView tabSelected="1" view="pageBreakPreview" zoomScale="70" zoomScaleNormal="70" workbookViewId="0">
      <pane xSplit="2" ySplit="4" topLeftCell="C5" activePane="bottomRight" state="frozen"/>
      <selection/>
      <selection pane="topRight"/>
      <selection pane="bottomLeft"/>
      <selection pane="bottomRight" activeCell="E9" sqref="E9"/>
    </sheetView>
  </sheetViews>
  <sheetFormatPr defaultColWidth="9" defaultRowHeight="18.75"/>
  <cols>
    <col min="1" max="1" width="11.2416666666667" style="2" customWidth="1"/>
    <col min="2" max="2" width="45.7083333333333" style="4" customWidth="1"/>
    <col min="3" max="3" width="14.6333333333333" style="2" customWidth="1"/>
    <col min="4" max="4" width="18.2083333333333" style="5" customWidth="1"/>
    <col min="5" max="5" width="21.7833333333333" style="6" customWidth="1"/>
    <col min="6" max="6" width="21.4333333333333" style="6" customWidth="1"/>
    <col min="7" max="7" width="22.1333333333333" style="4" customWidth="1"/>
    <col min="8" max="8" width="25.175" style="2" customWidth="1"/>
    <col min="9" max="16384" width="9" style="2"/>
  </cols>
  <sheetData>
    <row r="1" ht="37" customHeight="1" spans="1:1">
      <c r="A1" s="7" t="s">
        <v>0</v>
      </c>
    </row>
    <row r="2" ht="62" customHeight="1" spans="1:8">
      <c r="A2" s="8" t="s">
        <v>1</v>
      </c>
      <c r="B2" s="8"/>
      <c r="C2" s="8"/>
      <c r="D2" s="8"/>
      <c r="E2" s="8"/>
      <c r="F2" s="8"/>
      <c r="G2" s="8"/>
      <c r="H2" s="8"/>
    </row>
    <row r="3" ht="40" customHeight="1" spans="1:8">
      <c r="A3" s="9" t="s">
        <v>2</v>
      </c>
      <c r="B3" s="9"/>
      <c r="C3" s="8"/>
      <c r="D3" s="8"/>
      <c r="E3" s="8"/>
      <c r="F3" s="8"/>
      <c r="G3" s="8"/>
      <c r="H3" s="10"/>
    </row>
    <row r="4" ht="66" customHeight="1" spans="1:8">
      <c r="A4" s="11" t="s">
        <v>3</v>
      </c>
      <c r="B4" s="11" t="s">
        <v>4</v>
      </c>
      <c r="C4" s="12" t="s">
        <v>5</v>
      </c>
      <c r="D4" s="13" t="s">
        <v>6</v>
      </c>
      <c r="E4" s="14" t="s">
        <v>7</v>
      </c>
      <c r="F4" s="15" t="s">
        <v>8</v>
      </c>
      <c r="G4" s="12" t="s">
        <v>9</v>
      </c>
      <c r="H4" s="12" t="s">
        <v>10</v>
      </c>
    </row>
    <row r="5" ht="25" customHeight="1" spans="1:8">
      <c r="A5" s="11"/>
      <c r="B5" s="16" t="s">
        <v>11</v>
      </c>
      <c r="C5" s="17"/>
      <c r="D5" s="18"/>
      <c r="E5" s="19">
        <f>SUM(E6,E73,E234)</f>
        <v>40816449.1703</v>
      </c>
      <c r="F5" s="19">
        <f>SUM(F6,F73,F234)</f>
        <v>5274124.684</v>
      </c>
      <c r="G5" s="20"/>
      <c r="H5" s="11"/>
    </row>
    <row r="6" ht="25" customHeight="1" spans="1:8">
      <c r="A6" s="11"/>
      <c r="B6" s="16" t="s">
        <v>12</v>
      </c>
      <c r="C6" s="17"/>
      <c r="D6" s="18"/>
      <c r="E6" s="14">
        <f>SUM(E7,E18,E55,E58)</f>
        <v>22728675.6903</v>
      </c>
      <c r="F6" s="14">
        <f>SUM(F7,F18,F55,F58)</f>
        <v>2901748.194</v>
      </c>
      <c r="G6" s="20"/>
      <c r="H6" s="11"/>
    </row>
    <row r="7" ht="25" customHeight="1" spans="1:8">
      <c r="A7" s="11"/>
      <c r="B7" s="16" t="s">
        <v>13</v>
      </c>
      <c r="C7" s="17"/>
      <c r="D7" s="18"/>
      <c r="E7" s="14">
        <f>SUM(E8,E14)</f>
        <v>1254797.42</v>
      </c>
      <c r="F7" s="14">
        <f>SUM(F8,F14)</f>
        <v>209148.194</v>
      </c>
      <c r="G7" s="20"/>
      <c r="H7" s="17"/>
    </row>
    <row r="8" ht="25" customHeight="1" spans="1:11">
      <c r="A8" s="11"/>
      <c r="B8" s="16" t="s">
        <v>14</v>
      </c>
      <c r="C8" s="17"/>
      <c r="D8" s="18"/>
      <c r="E8" s="14">
        <f>SUM(E9:E13)</f>
        <v>732497.42</v>
      </c>
      <c r="F8" s="14">
        <f>SUM(F9:F13)</f>
        <v>63948.194</v>
      </c>
      <c r="G8" s="20"/>
      <c r="H8" s="17"/>
      <c r="I8" s="3"/>
      <c r="J8" s="3"/>
      <c r="K8" s="3"/>
    </row>
    <row r="9" ht="86" customHeight="1" spans="1:11">
      <c r="A9" s="11">
        <v>1</v>
      </c>
      <c r="B9" s="20" t="s">
        <v>15</v>
      </c>
      <c r="C9" s="17" t="s">
        <v>16</v>
      </c>
      <c r="D9" s="21" t="s">
        <v>17</v>
      </c>
      <c r="E9" s="21">
        <v>600000</v>
      </c>
      <c r="F9" s="21">
        <v>15000</v>
      </c>
      <c r="G9" s="20" t="s">
        <v>18</v>
      </c>
      <c r="H9" s="17" t="s">
        <v>19</v>
      </c>
      <c r="I9" s="3"/>
      <c r="J9" s="3"/>
      <c r="K9" s="3"/>
    </row>
    <row r="10" s="1" customFormat="1" ht="85" customHeight="1" spans="1:11">
      <c r="A10" s="11">
        <v>2</v>
      </c>
      <c r="B10" s="20" t="s">
        <v>20</v>
      </c>
      <c r="C10" s="17" t="s">
        <v>16</v>
      </c>
      <c r="D10" s="18" t="s">
        <v>21</v>
      </c>
      <c r="E10" s="22">
        <v>4497.42</v>
      </c>
      <c r="F10" s="22">
        <v>3148.194</v>
      </c>
      <c r="G10" s="20" t="s">
        <v>22</v>
      </c>
      <c r="H10" s="17" t="s">
        <v>23</v>
      </c>
      <c r="I10" s="2"/>
      <c r="J10" s="2"/>
      <c r="K10" s="2"/>
    </row>
    <row r="11" s="1" customFormat="1" ht="88" customHeight="1" spans="1:8">
      <c r="A11" s="11">
        <v>3</v>
      </c>
      <c r="B11" s="20" t="s">
        <v>24</v>
      </c>
      <c r="C11" s="17" t="s">
        <v>16</v>
      </c>
      <c r="D11" s="18" t="s">
        <v>25</v>
      </c>
      <c r="E11" s="22">
        <v>10800</v>
      </c>
      <c r="F11" s="22">
        <v>10800</v>
      </c>
      <c r="G11" s="20" t="s">
        <v>26</v>
      </c>
      <c r="H11" s="17" t="s">
        <v>27</v>
      </c>
    </row>
    <row r="12" s="2" customFormat="1" ht="88" customHeight="1" spans="1:11">
      <c r="A12" s="11">
        <v>4</v>
      </c>
      <c r="B12" s="20" t="s">
        <v>28</v>
      </c>
      <c r="C12" s="17" t="s">
        <v>16</v>
      </c>
      <c r="D12" s="18" t="s">
        <v>21</v>
      </c>
      <c r="E12" s="21">
        <v>50000</v>
      </c>
      <c r="F12" s="21">
        <v>15000</v>
      </c>
      <c r="G12" s="20" t="s">
        <v>29</v>
      </c>
      <c r="H12" s="17" t="s">
        <v>30</v>
      </c>
      <c r="I12" s="35"/>
      <c r="J12" s="35"/>
      <c r="K12" s="35"/>
    </row>
    <row r="13" s="2" customFormat="1" ht="82" customHeight="1" spans="1:8">
      <c r="A13" s="11">
        <v>5</v>
      </c>
      <c r="B13" s="20" t="s">
        <v>31</v>
      </c>
      <c r="C13" s="17" t="s">
        <v>16</v>
      </c>
      <c r="D13" s="18" t="s">
        <v>21</v>
      </c>
      <c r="E13" s="21">
        <v>67200</v>
      </c>
      <c r="F13" s="17">
        <v>20000</v>
      </c>
      <c r="G13" s="20" t="s">
        <v>32</v>
      </c>
      <c r="H13" s="17" t="s">
        <v>33</v>
      </c>
    </row>
    <row r="14" s="3" customFormat="1" ht="25" customHeight="1" spans="1:11">
      <c r="A14" s="23"/>
      <c r="B14" s="16" t="s">
        <v>34</v>
      </c>
      <c r="C14" s="17"/>
      <c r="D14" s="18"/>
      <c r="E14" s="14">
        <f>SUM(E15:E17)</f>
        <v>522300</v>
      </c>
      <c r="F14" s="14">
        <f>SUM(F15:F17)</f>
        <v>145200</v>
      </c>
      <c r="G14" s="20"/>
      <c r="H14" s="17"/>
      <c r="I14" s="2"/>
      <c r="J14" s="2"/>
      <c r="K14" s="2"/>
    </row>
    <row r="15" s="3" customFormat="1" ht="74" customHeight="1" spans="1:11">
      <c r="A15" s="24">
        <v>6</v>
      </c>
      <c r="B15" s="20" t="s">
        <v>35</v>
      </c>
      <c r="C15" s="25" t="s">
        <v>36</v>
      </c>
      <c r="D15" s="25" t="s">
        <v>37</v>
      </c>
      <c r="E15" s="25">
        <v>184000</v>
      </c>
      <c r="F15" s="25">
        <v>55200</v>
      </c>
      <c r="G15" s="20" t="s">
        <v>38</v>
      </c>
      <c r="H15" s="17" t="s">
        <v>39</v>
      </c>
      <c r="I15" s="2"/>
      <c r="J15" s="2"/>
      <c r="K15" s="2"/>
    </row>
    <row r="16" s="3" customFormat="1" ht="71" customHeight="1" spans="1:11">
      <c r="A16" s="24">
        <v>7</v>
      </c>
      <c r="B16" s="20" t="s">
        <v>40</v>
      </c>
      <c r="C16" s="17" t="s">
        <v>36</v>
      </c>
      <c r="D16" s="17" t="s">
        <v>41</v>
      </c>
      <c r="E16" s="17">
        <v>280000</v>
      </c>
      <c r="F16" s="17">
        <v>80000</v>
      </c>
      <c r="G16" s="20" t="s">
        <v>42</v>
      </c>
      <c r="H16" s="17" t="s">
        <v>43</v>
      </c>
      <c r="I16" s="2"/>
      <c r="J16" s="2"/>
      <c r="K16" s="2"/>
    </row>
    <row r="17" ht="82" customHeight="1" spans="1:11">
      <c r="A17" s="24">
        <v>8</v>
      </c>
      <c r="B17" s="20" t="s">
        <v>44</v>
      </c>
      <c r="C17" s="17" t="s">
        <v>36</v>
      </c>
      <c r="D17" s="18" t="s">
        <v>45</v>
      </c>
      <c r="E17" s="21">
        <v>58300</v>
      </c>
      <c r="F17" s="21">
        <v>10000</v>
      </c>
      <c r="G17" s="20" t="s">
        <v>46</v>
      </c>
      <c r="H17" s="17" t="s">
        <v>47</v>
      </c>
      <c r="I17" s="36"/>
      <c r="J17" s="36"/>
      <c r="K17" s="36"/>
    </row>
    <row r="18" ht="25" customHeight="1" spans="1:8">
      <c r="A18" s="11"/>
      <c r="B18" s="16" t="s">
        <v>48</v>
      </c>
      <c r="C18" s="17"/>
      <c r="D18" s="18"/>
      <c r="E18" s="14">
        <f>SUM(E19,E22,E52)</f>
        <v>19161990.9103</v>
      </c>
      <c r="F18" s="14">
        <f>SUM(F19,F22,F52)</f>
        <v>2373000</v>
      </c>
      <c r="G18" s="20"/>
      <c r="H18" s="11"/>
    </row>
    <row r="19" ht="25" customHeight="1" spans="1:11">
      <c r="A19" s="11"/>
      <c r="B19" s="16" t="s">
        <v>49</v>
      </c>
      <c r="C19" s="17"/>
      <c r="D19" s="18"/>
      <c r="E19" s="14">
        <f>SUM(E20:E21)</f>
        <v>620846.6</v>
      </c>
      <c r="F19" s="14">
        <f>SUM(F20:F21)</f>
        <v>60000</v>
      </c>
      <c r="G19" s="20"/>
      <c r="H19" s="11"/>
      <c r="I19" s="3"/>
      <c r="J19" s="3"/>
      <c r="K19" s="3"/>
    </row>
    <row r="20" ht="95" customHeight="1" spans="1:11">
      <c r="A20" s="11">
        <v>9</v>
      </c>
      <c r="B20" s="20" t="s">
        <v>50</v>
      </c>
      <c r="C20" s="17" t="s">
        <v>16</v>
      </c>
      <c r="D20" s="17" t="s">
        <v>51</v>
      </c>
      <c r="E20" s="22">
        <v>250846.6</v>
      </c>
      <c r="F20" s="17">
        <v>30000</v>
      </c>
      <c r="G20" s="20" t="s">
        <v>52</v>
      </c>
      <c r="H20" s="26" t="s">
        <v>53</v>
      </c>
      <c r="I20" s="37"/>
      <c r="J20" s="37"/>
      <c r="K20" s="37"/>
    </row>
    <row r="21" ht="95" customHeight="1" spans="1:11">
      <c r="A21" s="11">
        <v>10</v>
      </c>
      <c r="B21" s="20" t="s">
        <v>54</v>
      </c>
      <c r="C21" s="17" t="s">
        <v>16</v>
      </c>
      <c r="D21" s="17" t="s">
        <v>17</v>
      </c>
      <c r="E21" s="22">
        <v>370000</v>
      </c>
      <c r="F21" s="17">
        <v>30000</v>
      </c>
      <c r="G21" s="20" t="s">
        <v>55</v>
      </c>
      <c r="H21" s="26" t="s">
        <v>56</v>
      </c>
      <c r="I21" s="37"/>
      <c r="J21" s="37"/>
      <c r="K21" s="37"/>
    </row>
    <row r="22" ht="25" customHeight="1" spans="1:11">
      <c r="A22" s="11"/>
      <c r="B22" s="16" t="s">
        <v>57</v>
      </c>
      <c r="C22" s="17"/>
      <c r="D22" s="18"/>
      <c r="E22" s="14">
        <f>SUM(E23:E51)</f>
        <v>18463400.3103</v>
      </c>
      <c r="F22" s="14">
        <f>SUM(F23:F51)</f>
        <v>2301000</v>
      </c>
      <c r="G22" s="20"/>
      <c r="H22" s="17"/>
      <c r="I22" s="36"/>
      <c r="J22" s="36"/>
      <c r="K22" s="36"/>
    </row>
    <row r="23" ht="97" customHeight="1" spans="1:11">
      <c r="A23" s="11">
        <v>11</v>
      </c>
      <c r="B23" s="20" t="s">
        <v>58</v>
      </c>
      <c r="C23" s="17" t="s">
        <v>36</v>
      </c>
      <c r="D23" s="21" t="s">
        <v>59</v>
      </c>
      <c r="E23" s="21">
        <v>1321000</v>
      </c>
      <c r="F23" s="17">
        <v>60000</v>
      </c>
      <c r="G23" s="20" t="s">
        <v>60</v>
      </c>
      <c r="H23" s="26" t="s">
        <v>53</v>
      </c>
      <c r="I23" s="35"/>
      <c r="J23" s="35"/>
      <c r="K23" s="35"/>
    </row>
    <row r="24" s="2" customFormat="1" ht="102" customHeight="1" spans="1:11">
      <c r="A24" s="11">
        <v>12</v>
      </c>
      <c r="B24" s="20" t="s">
        <v>61</v>
      </c>
      <c r="C24" s="17" t="s">
        <v>36</v>
      </c>
      <c r="D24" s="17" t="s">
        <v>62</v>
      </c>
      <c r="E24" s="17">
        <v>582157</v>
      </c>
      <c r="F24" s="17">
        <v>17000</v>
      </c>
      <c r="G24" s="20" t="s">
        <v>63</v>
      </c>
      <c r="H24" s="26" t="s">
        <v>53</v>
      </c>
      <c r="I24" s="35"/>
      <c r="J24" s="35"/>
      <c r="K24" s="35"/>
    </row>
    <row r="25" ht="78" customHeight="1" spans="1:11">
      <c r="A25" s="11">
        <v>13</v>
      </c>
      <c r="B25" s="20" t="s">
        <v>64</v>
      </c>
      <c r="C25" s="17" t="s">
        <v>36</v>
      </c>
      <c r="D25" s="21" t="s">
        <v>65</v>
      </c>
      <c r="E25" s="21">
        <v>1121008</v>
      </c>
      <c r="F25" s="17">
        <v>140000</v>
      </c>
      <c r="G25" s="20" t="s">
        <v>66</v>
      </c>
      <c r="H25" s="26" t="s">
        <v>53</v>
      </c>
      <c r="I25" s="35"/>
      <c r="J25" s="35"/>
      <c r="K25" s="35"/>
    </row>
    <row r="26" s="2" customFormat="1" ht="88" customHeight="1" spans="1:11">
      <c r="A26" s="11">
        <v>14</v>
      </c>
      <c r="B26" s="20" t="s">
        <v>67</v>
      </c>
      <c r="C26" s="17" t="s">
        <v>36</v>
      </c>
      <c r="D26" s="17" t="s">
        <v>45</v>
      </c>
      <c r="E26" s="17">
        <v>2152627</v>
      </c>
      <c r="F26" s="17">
        <v>480000</v>
      </c>
      <c r="G26" s="20" t="s">
        <v>68</v>
      </c>
      <c r="H26" s="26" t="s">
        <v>53</v>
      </c>
      <c r="I26" s="35"/>
      <c r="J26" s="35"/>
      <c r="K26" s="35"/>
    </row>
    <row r="27" s="2" customFormat="1" ht="122" customHeight="1" spans="1:11">
      <c r="A27" s="11">
        <v>15</v>
      </c>
      <c r="B27" s="20" t="s">
        <v>69</v>
      </c>
      <c r="C27" s="17" t="s">
        <v>36</v>
      </c>
      <c r="D27" s="27" t="s">
        <v>70</v>
      </c>
      <c r="E27" s="21">
        <v>2901669.52</v>
      </c>
      <c r="F27" s="17">
        <v>500000</v>
      </c>
      <c r="G27" s="20" t="s">
        <v>71</v>
      </c>
      <c r="H27" s="26" t="s">
        <v>53</v>
      </c>
      <c r="I27" s="35"/>
      <c r="J27" s="35"/>
      <c r="K27" s="35"/>
    </row>
    <row r="28" ht="151" customHeight="1" spans="1:11">
      <c r="A28" s="11">
        <v>16</v>
      </c>
      <c r="B28" s="20" t="s">
        <v>72</v>
      </c>
      <c r="C28" s="17" t="s">
        <v>36</v>
      </c>
      <c r="D28" s="21" t="s">
        <v>73</v>
      </c>
      <c r="E28" s="21">
        <v>981489</v>
      </c>
      <c r="F28" s="17">
        <v>100000</v>
      </c>
      <c r="G28" s="20" t="s">
        <v>74</v>
      </c>
      <c r="H28" s="26" t="s">
        <v>53</v>
      </c>
      <c r="I28" s="35"/>
      <c r="J28" s="35"/>
      <c r="K28" s="35"/>
    </row>
    <row r="29" s="2" customFormat="1" ht="71" customHeight="1" spans="1:11">
      <c r="A29" s="11">
        <v>17</v>
      </c>
      <c r="B29" s="20" t="s">
        <v>75</v>
      </c>
      <c r="C29" s="17" t="s">
        <v>36</v>
      </c>
      <c r="D29" s="21" t="s">
        <v>76</v>
      </c>
      <c r="E29" s="21">
        <v>958655</v>
      </c>
      <c r="F29" s="17">
        <v>60000</v>
      </c>
      <c r="G29" s="20" t="s">
        <v>77</v>
      </c>
      <c r="H29" s="26" t="s">
        <v>53</v>
      </c>
      <c r="I29" s="35"/>
      <c r="J29" s="35"/>
      <c r="K29" s="35"/>
    </row>
    <row r="30" s="2" customFormat="1" ht="88" customHeight="1" spans="1:11">
      <c r="A30" s="11">
        <v>18</v>
      </c>
      <c r="B30" s="20" t="s">
        <v>78</v>
      </c>
      <c r="C30" s="17" t="s">
        <v>36</v>
      </c>
      <c r="D30" s="21" t="s">
        <v>79</v>
      </c>
      <c r="E30" s="21">
        <v>210600</v>
      </c>
      <c r="F30" s="17">
        <v>65000</v>
      </c>
      <c r="G30" s="20" t="s">
        <v>80</v>
      </c>
      <c r="H30" s="26" t="s">
        <v>53</v>
      </c>
      <c r="I30" s="35"/>
      <c r="J30" s="35"/>
      <c r="K30" s="35"/>
    </row>
    <row r="31" s="2" customFormat="1" ht="80" customHeight="1" spans="1:11">
      <c r="A31" s="11">
        <v>19</v>
      </c>
      <c r="B31" s="20" t="s">
        <v>81</v>
      </c>
      <c r="C31" s="17" t="s">
        <v>36</v>
      </c>
      <c r="D31" s="17" t="s">
        <v>82</v>
      </c>
      <c r="E31" s="17">
        <v>3611395</v>
      </c>
      <c r="F31" s="17">
        <v>300000</v>
      </c>
      <c r="G31" s="20" t="s">
        <v>83</v>
      </c>
      <c r="H31" s="26" t="s">
        <v>53</v>
      </c>
      <c r="I31" s="35"/>
      <c r="J31" s="35"/>
      <c r="K31" s="35"/>
    </row>
    <row r="32" s="2" customFormat="1" ht="56.25" spans="1:11">
      <c r="A32" s="11">
        <v>20</v>
      </c>
      <c r="B32" s="20" t="s">
        <v>84</v>
      </c>
      <c r="C32" s="17" t="s">
        <v>36</v>
      </c>
      <c r="D32" s="28" t="s">
        <v>73</v>
      </c>
      <c r="E32" s="29">
        <f>146.3*10000</f>
        <v>1463000</v>
      </c>
      <c r="F32" s="29">
        <v>80000</v>
      </c>
      <c r="G32" s="30" t="s">
        <v>85</v>
      </c>
      <c r="H32" s="26" t="s">
        <v>53</v>
      </c>
      <c r="I32" s="35"/>
      <c r="J32" s="35"/>
      <c r="K32" s="35"/>
    </row>
    <row r="33" s="2" customFormat="1" ht="75" spans="1:11">
      <c r="A33" s="11">
        <v>21</v>
      </c>
      <c r="B33" s="20" t="s">
        <v>86</v>
      </c>
      <c r="C33" s="17" t="s">
        <v>36</v>
      </c>
      <c r="D33" s="21" t="s">
        <v>45</v>
      </c>
      <c r="E33" s="21">
        <v>142224</v>
      </c>
      <c r="F33" s="17">
        <v>45000</v>
      </c>
      <c r="G33" s="20" t="s">
        <v>87</v>
      </c>
      <c r="H33" s="26" t="s">
        <v>53</v>
      </c>
      <c r="I33" s="35"/>
      <c r="J33" s="35"/>
      <c r="K33" s="35"/>
    </row>
    <row r="34" s="2" customFormat="1" ht="96" customHeight="1" spans="1:11">
      <c r="A34" s="11">
        <v>22</v>
      </c>
      <c r="B34" s="20" t="s">
        <v>88</v>
      </c>
      <c r="C34" s="17" t="s">
        <v>36</v>
      </c>
      <c r="D34" s="17" t="s">
        <v>45</v>
      </c>
      <c r="E34" s="17">
        <v>176800</v>
      </c>
      <c r="F34" s="17">
        <v>55000</v>
      </c>
      <c r="G34" s="20" t="s">
        <v>89</v>
      </c>
      <c r="H34" s="26" t="s">
        <v>53</v>
      </c>
      <c r="I34" s="35"/>
      <c r="J34" s="35"/>
      <c r="K34" s="35"/>
    </row>
    <row r="35" s="2" customFormat="1" ht="68" customHeight="1" spans="1:11">
      <c r="A35" s="11">
        <v>23</v>
      </c>
      <c r="B35" s="20" t="s">
        <v>90</v>
      </c>
      <c r="C35" s="17" t="s">
        <v>36</v>
      </c>
      <c r="D35" s="17" t="s">
        <v>37</v>
      </c>
      <c r="E35" s="17">
        <v>203238</v>
      </c>
      <c r="F35" s="17">
        <v>30000</v>
      </c>
      <c r="G35" s="20" t="s">
        <v>91</v>
      </c>
      <c r="H35" s="26" t="s">
        <v>53</v>
      </c>
      <c r="I35" s="35"/>
      <c r="J35" s="35"/>
      <c r="K35" s="35"/>
    </row>
    <row r="36" s="2" customFormat="1" ht="85" customHeight="1" spans="1:11">
      <c r="A36" s="11">
        <v>24</v>
      </c>
      <c r="B36" s="20" t="s">
        <v>92</v>
      </c>
      <c r="C36" s="17" t="s">
        <v>36</v>
      </c>
      <c r="D36" s="17" t="s">
        <v>45</v>
      </c>
      <c r="E36" s="17">
        <v>747792</v>
      </c>
      <c r="F36" s="17">
        <v>175000</v>
      </c>
      <c r="G36" s="20" t="s">
        <v>93</v>
      </c>
      <c r="H36" s="26" t="s">
        <v>53</v>
      </c>
      <c r="I36" s="35"/>
      <c r="J36" s="35"/>
      <c r="K36" s="35"/>
    </row>
    <row r="37" ht="103" customHeight="1" spans="1:8">
      <c r="A37" s="11">
        <v>25</v>
      </c>
      <c r="B37" s="31" t="s">
        <v>94</v>
      </c>
      <c r="C37" s="17" t="s">
        <v>36</v>
      </c>
      <c r="D37" s="32" t="s">
        <v>37</v>
      </c>
      <c r="E37" s="21">
        <v>30518</v>
      </c>
      <c r="F37" s="17">
        <v>7000</v>
      </c>
      <c r="G37" s="20" t="s">
        <v>95</v>
      </c>
      <c r="H37" s="17" t="s">
        <v>96</v>
      </c>
    </row>
    <row r="38" ht="37.5" spans="1:8">
      <c r="A38" s="11">
        <v>26</v>
      </c>
      <c r="B38" s="20" t="s">
        <v>97</v>
      </c>
      <c r="C38" s="17" t="s">
        <v>36</v>
      </c>
      <c r="D38" s="18" t="s">
        <v>98</v>
      </c>
      <c r="E38" s="21">
        <v>141041</v>
      </c>
      <c r="F38" s="21">
        <v>18000</v>
      </c>
      <c r="G38" s="20" t="s">
        <v>99</v>
      </c>
      <c r="H38" s="17" t="s">
        <v>96</v>
      </c>
    </row>
    <row r="39" ht="150" spans="1:8">
      <c r="A39" s="11">
        <v>27</v>
      </c>
      <c r="B39" s="20" t="s">
        <v>100</v>
      </c>
      <c r="C39" s="17" t="s">
        <v>36</v>
      </c>
      <c r="D39" s="18" t="s">
        <v>101</v>
      </c>
      <c r="E39" s="21">
        <v>157992</v>
      </c>
      <c r="F39" s="21">
        <v>20000</v>
      </c>
      <c r="G39" s="20" t="s">
        <v>102</v>
      </c>
      <c r="H39" s="17" t="s">
        <v>96</v>
      </c>
    </row>
    <row r="40" ht="168.75" spans="1:8">
      <c r="A40" s="11">
        <v>28</v>
      </c>
      <c r="B40" s="20" t="s">
        <v>103</v>
      </c>
      <c r="C40" s="17" t="s">
        <v>36</v>
      </c>
      <c r="D40" s="18" t="s">
        <v>104</v>
      </c>
      <c r="E40" s="21">
        <v>188140</v>
      </c>
      <c r="F40" s="21">
        <v>17000</v>
      </c>
      <c r="G40" s="20" t="s">
        <v>105</v>
      </c>
      <c r="H40" s="17" t="s">
        <v>96</v>
      </c>
    </row>
    <row r="41" ht="67" customHeight="1" spans="1:8">
      <c r="A41" s="11">
        <v>29</v>
      </c>
      <c r="B41" s="20" t="s">
        <v>106</v>
      </c>
      <c r="C41" s="17" t="s">
        <v>36</v>
      </c>
      <c r="D41" s="18" t="s">
        <v>107</v>
      </c>
      <c r="E41" s="21">
        <v>174275</v>
      </c>
      <c r="F41" s="21">
        <v>6000</v>
      </c>
      <c r="G41" s="20" t="s">
        <v>108</v>
      </c>
      <c r="H41" s="17" t="s">
        <v>96</v>
      </c>
    </row>
    <row r="42" ht="67" customHeight="1" spans="1:8">
      <c r="A42" s="11">
        <v>30</v>
      </c>
      <c r="B42" s="20" t="s">
        <v>109</v>
      </c>
      <c r="C42" s="17" t="s">
        <v>36</v>
      </c>
      <c r="D42" s="18" t="s">
        <v>45</v>
      </c>
      <c r="E42" s="21">
        <v>166203</v>
      </c>
      <c r="F42" s="21">
        <v>9000</v>
      </c>
      <c r="G42" s="20" t="s">
        <v>110</v>
      </c>
      <c r="H42" s="17" t="s">
        <v>96</v>
      </c>
    </row>
    <row r="43" ht="37.5" spans="1:8">
      <c r="A43" s="11">
        <v>31</v>
      </c>
      <c r="B43" s="20" t="s">
        <v>111</v>
      </c>
      <c r="C43" s="17" t="s">
        <v>36</v>
      </c>
      <c r="D43" s="18" t="s">
        <v>112</v>
      </c>
      <c r="E43" s="21">
        <v>449041</v>
      </c>
      <c r="F43" s="21">
        <v>20000</v>
      </c>
      <c r="G43" s="20" t="s">
        <v>113</v>
      </c>
      <c r="H43" s="17" t="s">
        <v>96</v>
      </c>
    </row>
    <row r="44" ht="56.25" spans="1:8">
      <c r="A44" s="11">
        <v>32</v>
      </c>
      <c r="B44" s="20" t="s">
        <v>114</v>
      </c>
      <c r="C44" s="17" t="s">
        <v>36</v>
      </c>
      <c r="D44" s="18" t="s">
        <v>37</v>
      </c>
      <c r="E44" s="21">
        <v>131078</v>
      </c>
      <c r="F44" s="21">
        <v>7000</v>
      </c>
      <c r="G44" s="20" t="s">
        <v>115</v>
      </c>
      <c r="H44" s="17" t="s">
        <v>96</v>
      </c>
    </row>
    <row r="45" ht="93.75" spans="1:8">
      <c r="A45" s="11">
        <v>33</v>
      </c>
      <c r="B45" s="20" t="s">
        <v>116</v>
      </c>
      <c r="C45" s="17" t="s">
        <v>36</v>
      </c>
      <c r="D45" s="18" t="s">
        <v>37</v>
      </c>
      <c r="E45" s="21">
        <v>73519</v>
      </c>
      <c r="F45" s="21">
        <v>30000</v>
      </c>
      <c r="G45" s="20" t="s">
        <v>117</v>
      </c>
      <c r="H45" s="17" t="s">
        <v>96</v>
      </c>
    </row>
    <row r="46" ht="73" customHeight="1" spans="1:8">
      <c r="A46" s="11">
        <v>34</v>
      </c>
      <c r="B46" s="20" t="s">
        <v>118</v>
      </c>
      <c r="C46" s="17" t="s">
        <v>36</v>
      </c>
      <c r="D46" s="18" t="s">
        <v>79</v>
      </c>
      <c r="E46" s="21">
        <v>101000</v>
      </c>
      <c r="F46" s="21">
        <v>10000</v>
      </c>
      <c r="G46" s="20" t="s">
        <v>119</v>
      </c>
      <c r="H46" s="17" t="s">
        <v>96</v>
      </c>
    </row>
    <row r="47" s="2" customFormat="1" ht="56" customHeight="1" spans="1:8">
      <c r="A47" s="11">
        <v>35</v>
      </c>
      <c r="B47" s="20" t="s">
        <v>120</v>
      </c>
      <c r="C47" s="17" t="s">
        <v>36</v>
      </c>
      <c r="D47" s="18" t="s">
        <v>62</v>
      </c>
      <c r="E47" s="21">
        <v>74472</v>
      </c>
      <c r="F47" s="33">
        <v>6000</v>
      </c>
      <c r="G47" s="20" t="s">
        <v>121</v>
      </c>
      <c r="H47" s="17" t="s">
        <v>96</v>
      </c>
    </row>
    <row r="48" ht="83" customHeight="1" spans="1:8">
      <c r="A48" s="11">
        <v>36</v>
      </c>
      <c r="B48" s="20" t="s">
        <v>122</v>
      </c>
      <c r="C48" s="17" t="s">
        <v>36</v>
      </c>
      <c r="D48" s="18" t="s">
        <v>37</v>
      </c>
      <c r="E48" s="21">
        <v>50000</v>
      </c>
      <c r="F48" s="17">
        <v>10000</v>
      </c>
      <c r="G48" s="34" t="s">
        <v>123</v>
      </c>
      <c r="H48" s="17" t="s">
        <v>124</v>
      </c>
    </row>
    <row r="49" ht="56.25" spans="1:8">
      <c r="A49" s="11">
        <v>37</v>
      </c>
      <c r="B49" s="20" t="s">
        <v>125</v>
      </c>
      <c r="C49" s="17" t="s">
        <v>36</v>
      </c>
      <c r="D49" s="18" t="s">
        <v>41</v>
      </c>
      <c r="E49" s="21">
        <v>48366.55</v>
      </c>
      <c r="F49" s="21">
        <v>12000</v>
      </c>
      <c r="G49" s="20" t="s">
        <v>126</v>
      </c>
      <c r="H49" s="17" t="s">
        <v>127</v>
      </c>
    </row>
    <row r="50" s="2" customFormat="1" ht="152" customHeight="1" spans="1:8">
      <c r="A50" s="11">
        <v>38</v>
      </c>
      <c r="B50" s="20" t="s">
        <v>128</v>
      </c>
      <c r="C50" s="17" t="s">
        <v>36</v>
      </c>
      <c r="D50" s="18" t="s">
        <v>37</v>
      </c>
      <c r="E50" s="21">
        <v>72715.2403</v>
      </c>
      <c r="F50" s="17">
        <v>11500</v>
      </c>
      <c r="G50" s="20" t="s">
        <v>129</v>
      </c>
      <c r="H50" s="17" t="s">
        <v>130</v>
      </c>
    </row>
    <row r="51" s="2" customFormat="1" ht="131" customHeight="1" spans="1:11">
      <c r="A51" s="11">
        <v>39</v>
      </c>
      <c r="B51" s="20" t="s">
        <v>131</v>
      </c>
      <c r="C51" s="17" t="s">
        <v>36</v>
      </c>
      <c r="D51" s="18" t="s">
        <v>37</v>
      </c>
      <c r="E51" s="21">
        <v>31385</v>
      </c>
      <c r="F51" s="17">
        <v>10500</v>
      </c>
      <c r="G51" s="20" t="s">
        <v>132</v>
      </c>
      <c r="H51" s="17" t="s">
        <v>130</v>
      </c>
      <c r="I51" s="36"/>
      <c r="J51" s="36"/>
      <c r="K51" s="36"/>
    </row>
    <row r="52" customFormat="1" ht="25" customHeight="1" spans="1:8">
      <c r="A52" s="11"/>
      <c r="B52" s="16" t="s">
        <v>133</v>
      </c>
      <c r="C52" s="17"/>
      <c r="D52" s="18"/>
      <c r="E52" s="14">
        <f>SUM(E53:E54)</f>
        <v>77744</v>
      </c>
      <c r="F52" s="14">
        <f>SUM(F53:F54)</f>
        <v>12000</v>
      </c>
      <c r="G52" s="20"/>
      <c r="H52" s="17"/>
    </row>
    <row r="53" s="2" customFormat="1" ht="77" customHeight="1" spans="1:8">
      <c r="A53" s="11">
        <v>40</v>
      </c>
      <c r="B53" s="20" t="s">
        <v>134</v>
      </c>
      <c r="C53" s="17" t="s">
        <v>135</v>
      </c>
      <c r="D53" s="18" t="s">
        <v>136</v>
      </c>
      <c r="E53" s="21">
        <v>55144</v>
      </c>
      <c r="F53" s="21">
        <v>6000</v>
      </c>
      <c r="G53" s="20" t="s">
        <v>137</v>
      </c>
      <c r="H53" s="17" t="s">
        <v>96</v>
      </c>
    </row>
    <row r="54" s="3" customFormat="1" ht="95" customHeight="1" spans="1:8">
      <c r="A54" s="24">
        <v>41</v>
      </c>
      <c r="B54" s="20" t="s">
        <v>138</v>
      </c>
      <c r="C54" s="25" t="s">
        <v>135</v>
      </c>
      <c r="D54" s="25" t="s">
        <v>139</v>
      </c>
      <c r="E54" s="25">
        <v>22600</v>
      </c>
      <c r="F54" s="25">
        <v>6000</v>
      </c>
      <c r="G54" s="20" t="s">
        <v>140</v>
      </c>
      <c r="H54" s="17" t="s">
        <v>141</v>
      </c>
    </row>
    <row r="55" ht="25" customHeight="1" spans="1:8">
      <c r="A55" s="11"/>
      <c r="B55" s="16" t="s">
        <v>142</v>
      </c>
      <c r="C55" s="17"/>
      <c r="D55" s="18"/>
      <c r="E55" s="14">
        <f>SUM(E57:E57)</f>
        <v>266670</v>
      </c>
      <c r="F55" s="14">
        <f>SUM(F57:F57)</f>
        <v>74100</v>
      </c>
      <c r="G55" s="20"/>
      <c r="H55" s="17"/>
    </row>
    <row r="56" ht="25" customHeight="1" spans="1:8">
      <c r="A56" s="11"/>
      <c r="B56" s="16" t="s">
        <v>143</v>
      </c>
      <c r="C56" s="17"/>
      <c r="D56" s="18"/>
      <c r="E56" s="14">
        <f>SUM(E57)</f>
        <v>266670</v>
      </c>
      <c r="F56" s="14">
        <f>SUM(F57)</f>
        <v>74100</v>
      </c>
      <c r="G56" s="20"/>
      <c r="H56" s="17"/>
    </row>
    <row r="57" ht="71" customHeight="1" spans="1:8">
      <c r="A57" s="11">
        <v>42</v>
      </c>
      <c r="B57" s="20" t="s">
        <v>144</v>
      </c>
      <c r="C57" s="17" t="s">
        <v>36</v>
      </c>
      <c r="D57" s="18" t="s">
        <v>107</v>
      </c>
      <c r="E57" s="21">
        <v>266670</v>
      </c>
      <c r="F57" s="17">
        <v>74100</v>
      </c>
      <c r="G57" s="20" t="s">
        <v>145</v>
      </c>
      <c r="H57" s="17" t="s">
        <v>146</v>
      </c>
    </row>
    <row r="58" ht="25" customHeight="1" spans="1:8">
      <c r="A58" s="11"/>
      <c r="B58" s="16" t="s">
        <v>147</v>
      </c>
      <c r="C58" s="17"/>
      <c r="D58" s="18"/>
      <c r="E58" s="14">
        <f>SUM(E59,E67)</f>
        <v>2045217.36</v>
      </c>
      <c r="F58" s="14">
        <f>SUM(F59,F67)</f>
        <v>245500</v>
      </c>
      <c r="G58" s="20"/>
      <c r="H58" s="17"/>
    </row>
    <row r="59" customFormat="1" ht="25" customHeight="1" spans="1:8">
      <c r="A59" s="11"/>
      <c r="B59" s="16" t="s">
        <v>148</v>
      </c>
      <c r="C59" s="17"/>
      <c r="D59" s="18"/>
      <c r="E59" s="14">
        <f>SUM(E60:E66)</f>
        <v>438483.17</v>
      </c>
      <c r="F59" s="14">
        <f>SUM(F60:F66)</f>
        <v>49000</v>
      </c>
      <c r="G59" s="20"/>
      <c r="H59" s="17"/>
    </row>
    <row r="60" customFormat="1" ht="89" customHeight="1" spans="1:8">
      <c r="A60" s="11">
        <v>43</v>
      </c>
      <c r="B60" s="20" t="s">
        <v>149</v>
      </c>
      <c r="C60" s="17" t="s">
        <v>16</v>
      </c>
      <c r="D60" s="18" t="s">
        <v>21</v>
      </c>
      <c r="E60" s="22">
        <v>13157</v>
      </c>
      <c r="F60" s="22">
        <v>5000</v>
      </c>
      <c r="G60" s="20" t="s">
        <v>150</v>
      </c>
      <c r="H60" s="17" t="s">
        <v>56</v>
      </c>
    </row>
    <row r="61" customFormat="1" ht="129" customHeight="1" spans="1:8">
      <c r="A61" s="11">
        <v>44</v>
      </c>
      <c r="B61" s="20" t="s">
        <v>151</v>
      </c>
      <c r="C61" s="17" t="s">
        <v>16</v>
      </c>
      <c r="D61" s="18" t="s">
        <v>21</v>
      </c>
      <c r="E61" s="22">
        <v>56463</v>
      </c>
      <c r="F61" s="22">
        <v>5000</v>
      </c>
      <c r="G61" s="20" t="s">
        <v>152</v>
      </c>
      <c r="H61" s="17" t="s">
        <v>56</v>
      </c>
    </row>
    <row r="62" s="2" customFormat="1" ht="133" customHeight="1" spans="1:8">
      <c r="A62" s="11">
        <v>45</v>
      </c>
      <c r="B62" s="20" t="s">
        <v>153</v>
      </c>
      <c r="C62" s="17" t="s">
        <v>16</v>
      </c>
      <c r="D62" s="17" t="s">
        <v>154</v>
      </c>
      <c r="E62" s="22">
        <v>105358</v>
      </c>
      <c r="F62" s="17">
        <v>10000</v>
      </c>
      <c r="G62" s="20" t="s">
        <v>155</v>
      </c>
      <c r="H62" s="17" t="s">
        <v>156</v>
      </c>
    </row>
    <row r="63" ht="85" customHeight="1" spans="1:8">
      <c r="A63" s="11">
        <v>46</v>
      </c>
      <c r="B63" s="20" t="s">
        <v>157</v>
      </c>
      <c r="C63" s="17" t="s">
        <v>16</v>
      </c>
      <c r="D63" s="18" t="s">
        <v>51</v>
      </c>
      <c r="E63" s="21">
        <v>125908.11</v>
      </c>
      <c r="F63" s="21">
        <v>4500</v>
      </c>
      <c r="G63" s="20" t="s">
        <v>158</v>
      </c>
      <c r="H63" s="17" t="s">
        <v>47</v>
      </c>
    </row>
    <row r="64" ht="113" customHeight="1" spans="1:8">
      <c r="A64" s="11">
        <v>47</v>
      </c>
      <c r="B64" s="20" t="s">
        <v>159</v>
      </c>
      <c r="C64" s="17" t="s">
        <v>16</v>
      </c>
      <c r="D64" s="18" t="s">
        <v>21</v>
      </c>
      <c r="E64" s="21">
        <v>34666</v>
      </c>
      <c r="F64" s="21">
        <v>10000</v>
      </c>
      <c r="G64" s="20" t="s">
        <v>160</v>
      </c>
      <c r="H64" s="17" t="s">
        <v>47</v>
      </c>
    </row>
    <row r="65" ht="72" customHeight="1" spans="1:11">
      <c r="A65" s="11">
        <v>48</v>
      </c>
      <c r="B65" s="20" t="s">
        <v>161</v>
      </c>
      <c r="C65" s="17" t="s">
        <v>16</v>
      </c>
      <c r="D65" s="18" t="s">
        <v>51</v>
      </c>
      <c r="E65" s="21">
        <v>42548.21</v>
      </c>
      <c r="F65" s="21">
        <v>4000</v>
      </c>
      <c r="G65" s="20" t="s">
        <v>162</v>
      </c>
      <c r="H65" s="17" t="s">
        <v>47</v>
      </c>
      <c r="I65" s="36"/>
      <c r="J65" s="36"/>
      <c r="K65" s="36"/>
    </row>
    <row r="66" s="2" customFormat="1" ht="87" customHeight="1" spans="1:8">
      <c r="A66" s="11">
        <v>49</v>
      </c>
      <c r="B66" s="20" t="s">
        <v>163</v>
      </c>
      <c r="C66" s="17" t="s">
        <v>16</v>
      </c>
      <c r="D66" s="18" t="s">
        <v>17</v>
      </c>
      <c r="E66" s="21">
        <v>60382.85</v>
      </c>
      <c r="F66" s="17">
        <v>10500</v>
      </c>
      <c r="G66" s="20" t="s">
        <v>164</v>
      </c>
      <c r="H66" s="17" t="s">
        <v>130</v>
      </c>
    </row>
    <row r="67" s="2" customFormat="1" ht="33" customHeight="1" spans="1:8">
      <c r="A67" s="11"/>
      <c r="B67" s="16" t="s">
        <v>165</v>
      </c>
      <c r="C67" s="17"/>
      <c r="D67" s="18"/>
      <c r="E67" s="14">
        <f>SUM(E68:E72)</f>
        <v>1606734.19</v>
      </c>
      <c r="F67" s="14">
        <f>SUM(F68:F72)</f>
        <v>196500</v>
      </c>
      <c r="G67" s="20"/>
      <c r="H67" s="17"/>
    </row>
    <row r="68" s="2" customFormat="1" ht="131" customHeight="1" spans="1:11">
      <c r="A68" s="11">
        <v>50</v>
      </c>
      <c r="B68" s="20" t="s">
        <v>166</v>
      </c>
      <c r="C68" s="17" t="s">
        <v>36</v>
      </c>
      <c r="D68" s="18" t="s">
        <v>112</v>
      </c>
      <c r="E68" s="21">
        <v>477910.17</v>
      </c>
      <c r="F68" s="21">
        <v>30000</v>
      </c>
      <c r="G68" s="20" t="s">
        <v>167</v>
      </c>
      <c r="H68" s="17" t="s">
        <v>47</v>
      </c>
      <c r="I68" s="43"/>
      <c r="J68" s="43"/>
      <c r="K68" s="43"/>
    </row>
    <row r="69" ht="107" customHeight="1" spans="1:8">
      <c r="A69" s="11">
        <v>51</v>
      </c>
      <c r="B69" s="20" t="s">
        <v>168</v>
      </c>
      <c r="C69" s="17" t="s">
        <v>36</v>
      </c>
      <c r="D69" s="18" t="s">
        <v>45</v>
      </c>
      <c r="E69" s="21">
        <v>416999</v>
      </c>
      <c r="F69" s="21">
        <v>75000</v>
      </c>
      <c r="G69" s="20" t="s">
        <v>169</v>
      </c>
      <c r="H69" s="17" t="s">
        <v>47</v>
      </c>
    </row>
    <row r="70" s="2" customFormat="1" ht="85" customHeight="1" spans="1:8">
      <c r="A70" s="11">
        <v>52</v>
      </c>
      <c r="B70" s="20" t="s">
        <v>170</v>
      </c>
      <c r="C70" s="17" t="s">
        <v>36</v>
      </c>
      <c r="D70" s="18" t="s">
        <v>62</v>
      </c>
      <c r="E70" s="21">
        <v>260649</v>
      </c>
      <c r="F70" s="21">
        <v>30000</v>
      </c>
      <c r="G70" s="20" t="s">
        <v>171</v>
      </c>
      <c r="H70" s="17" t="s">
        <v>47</v>
      </c>
    </row>
    <row r="71" s="2" customFormat="1" ht="100" customHeight="1" spans="1:8">
      <c r="A71" s="11">
        <v>53</v>
      </c>
      <c r="B71" s="20" t="s">
        <v>172</v>
      </c>
      <c r="C71" s="17" t="s">
        <v>36</v>
      </c>
      <c r="D71" s="18" t="s">
        <v>37</v>
      </c>
      <c r="E71" s="21">
        <v>38179.13</v>
      </c>
      <c r="F71" s="21">
        <v>11500</v>
      </c>
      <c r="G71" s="20" t="s">
        <v>173</v>
      </c>
      <c r="H71" s="17" t="s">
        <v>47</v>
      </c>
    </row>
    <row r="72" ht="182" customHeight="1" spans="1:8">
      <c r="A72" s="11">
        <v>54</v>
      </c>
      <c r="B72" s="20" t="s">
        <v>174</v>
      </c>
      <c r="C72" s="17" t="s">
        <v>36</v>
      </c>
      <c r="D72" s="18" t="s">
        <v>101</v>
      </c>
      <c r="E72" s="21">
        <v>412996.89</v>
      </c>
      <c r="F72" s="17">
        <v>50000</v>
      </c>
      <c r="G72" s="20" t="s">
        <v>175</v>
      </c>
      <c r="H72" s="17" t="s">
        <v>176</v>
      </c>
    </row>
    <row r="73" ht="25" customHeight="1" spans="1:8">
      <c r="A73" s="11"/>
      <c r="B73" s="16" t="s">
        <v>177</v>
      </c>
      <c r="C73" s="17"/>
      <c r="D73" s="18"/>
      <c r="E73" s="14">
        <f>SUM(E74,E98,E115,E155,E185,E201)</f>
        <v>10035508.13</v>
      </c>
      <c r="F73" s="14">
        <f>SUM(F74,F98,F115,F155,F185,F201)</f>
        <v>1592418</v>
      </c>
      <c r="G73" s="20"/>
      <c r="H73" s="17"/>
    </row>
    <row r="74" ht="25" customHeight="1" spans="1:8">
      <c r="A74" s="11"/>
      <c r="B74" s="16" t="s">
        <v>178</v>
      </c>
      <c r="C74" s="17"/>
      <c r="D74" s="18"/>
      <c r="E74" s="14">
        <f>SUM(E75,E84,E94)</f>
        <v>1437317</v>
      </c>
      <c r="F74" s="14">
        <f>SUM(F75,F84,F94)</f>
        <v>256201</v>
      </c>
      <c r="G74" s="20"/>
      <c r="H74" s="17"/>
    </row>
    <row r="75" ht="25" customHeight="1" spans="1:8">
      <c r="A75" s="11"/>
      <c r="B75" s="16" t="s">
        <v>179</v>
      </c>
      <c r="C75" s="17"/>
      <c r="D75" s="18"/>
      <c r="E75" s="14">
        <f>SUM(E76:E83)</f>
        <v>558786</v>
      </c>
      <c r="F75" s="14">
        <f>SUM(F76:F83)</f>
        <v>96000</v>
      </c>
      <c r="G75" s="20"/>
      <c r="H75" s="17"/>
    </row>
    <row r="76" ht="92" customHeight="1" spans="1:8">
      <c r="A76" s="11">
        <v>55</v>
      </c>
      <c r="B76" s="20" t="s">
        <v>180</v>
      </c>
      <c r="C76" s="17" t="s">
        <v>16</v>
      </c>
      <c r="D76" s="18" t="s">
        <v>21</v>
      </c>
      <c r="E76" s="21">
        <v>28000</v>
      </c>
      <c r="F76" s="21">
        <v>10000</v>
      </c>
      <c r="G76" s="20" t="s">
        <v>181</v>
      </c>
      <c r="H76" s="17" t="s">
        <v>182</v>
      </c>
    </row>
    <row r="77" ht="88" customHeight="1" spans="1:8">
      <c r="A77" s="11">
        <v>56</v>
      </c>
      <c r="B77" s="20" t="s">
        <v>183</v>
      </c>
      <c r="C77" s="17" t="s">
        <v>16</v>
      </c>
      <c r="D77" s="18" t="s">
        <v>21</v>
      </c>
      <c r="E77" s="21">
        <v>30000</v>
      </c>
      <c r="F77" s="21">
        <v>10000</v>
      </c>
      <c r="G77" s="20" t="s">
        <v>181</v>
      </c>
      <c r="H77" s="17" t="s">
        <v>182</v>
      </c>
    </row>
    <row r="78" ht="65" customHeight="1" spans="1:8">
      <c r="A78" s="11">
        <v>57</v>
      </c>
      <c r="B78" s="20" t="s">
        <v>184</v>
      </c>
      <c r="C78" s="38" t="s">
        <v>16</v>
      </c>
      <c r="D78" s="39" t="s">
        <v>21</v>
      </c>
      <c r="E78" s="40">
        <v>20000</v>
      </c>
      <c r="F78" s="40">
        <v>10000</v>
      </c>
      <c r="G78" s="41" t="s">
        <v>185</v>
      </c>
      <c r="H78" s="17" t="s">
        <v>186</v>
      </c>
    </row>
    <row r="79" ht="118" customHeight="1" spans="1:8">
      <c r="A79" s="11">
        <v>58</v>
      </c>
      <c r="B79" s="20" t="s">
        <v>187</v>
      </c>
      <c r="C79" s="17" t="s">
        <v>16</v>
      </c>
      <c r="D79" s="18" t="s">
        <v>17</v>
      </c>
      <c r="E79" s="21">
        <v>25000</v>
      </c>
      <c r="F79" s="21">
        <v>6000</v>
      </c>
      <c r="G79" s="20" t="s">
        <v>188</v>
      </c>
      <c r="H79" s="17" t="s">
        <v>186</v>
      </c>
    </row>
    <row r="80" s="2" customFormat="1" ht="74" customHeight="1" spans="1:8">
      <c r="A80" s="11">
        <v>59</v>
      </c>
      <c r="B80" s="20" t="s">
        <v>189</v>
      </c>
      <c r="C80" s="17" t="s">
        <v>16</v>
      </c>
      <c r="D80" s="18" t="s">
        <v>17</v>
      </c>
      <c r="E80" s="21">
        <v>100000</v>
      </c>
      <c r="F80" s="21">
        <v>10000</v>
      </c>
      <c r="G80" s="20" t="s">
        <v>190</v>
      </c>
      <c r="H80" s="17" t="s">
        <v>191</v>
      </c>
    </row>
    <row r="81" ht="96" customHeight="1" spans="1:8">
      <c r="A81" s="11">
        <v>60</v>
      </c>
      <c r="B81" s="20" t="s">
        <v>192</v>
      </c>
      <c r="C81" s="17" t="s">
        <v>16</v>
      </c>
      <c r="D81" s="18" t="s">
        <v>21</v>
      </c>
      <c r="E81" s="21">
        <v>48200</v>
      </c>
      <c r="F81" s="21">
        <v>15000</v>
      </c>
      <c r="G81" s="20" t="s">
        <v>193</v>
      </c>
      <c r="H81" s="17" t="s">
        <v>191</v>
      </c>
    </row>
    <row r="82" ht="100" customHeight="1" spans="1:8">
      <c r="A82" s="11">
        <v>61</v>
      </c>
      <c r="B82" s="20" t="s">
        <v>194</v>
      </c>
      <c r="C82" s="17" t="s">
        <v>16</v>
      </c>
      <c r="D82" s="18" t="s">
        <v>17</v>
      </c>
      <c r="E82" s="21">
        <v>258000</v>
      </c>
      <c r="F82" s="21">
        <v>20000</v>
      </c>
      <c r="G82" s="20" t="s">
        <v>195</v>
      </c>
      <c r="H82" s="17" t="s">
        <v>191</v>
      </c>
    </row>
    <row r="83" s="2" customFormat="1" ht="114" customHeight="1" spans="1:8">
      <c r="A83" s="11">
        <v>62</v>
      </c>
      <c r="B83" s="20" t="s">
        <v>196</v>
      </c>
      <c r="C83" s="17" t="s">
        <v>16</v>
      </c>
      <c r="D83" s="18" t="s">
        <v>51</v>
      </c>
      <c r="E83" s="22">
        <v>49586</v>
      </c>
      <c r="F83" s="22">
        <v>15000</v>
      </c>
      <c r="G83" s="20" t="s">
        <v>197</v>
      </c>
      <c r="H83" s="17" t="s">
        <v>198</v>
      </c>
    </row>
    <row r="84" ht="25" customHeight="1" spans="1:8">
      <c r="A84" s="11"/>
      <c r="B84" s="16" t="s">
        <v>199</v>
      </c>
      <c r="C84" s="17"/>
      <c r="D84" s="18"/>
      <c r="E84" s="19">
        <f>SUM(E85:E93)</f>
        <v>794800</v>
      </c>
      <c r="F84" s="19">
        <f>SUM(F85:F93)</f>
        <v>140000</v>
      </c>
      <c r="G84" s="20"/>
      <c r="H84" s="17"/>
    </row>
    <row r="85" s="2" customFormat="1" ht="91" customHeight="1" spans="1:8">
      <c r="A85" s="11">
        <v>63</v>
      </c>
      <c r="B85" s="20" t="s">
        <v>200</v>
      </c>
      <c r="C85" s="17" t="s">
        <v>36</v>
      </c>
      <c r="D85" s="18" t="s">
        <v>37</v>
      </c>
      <c r="E85" s="21">
        <v>50000</v>
      </c>
      <c r="F85" s="17">
        <v>10000</v>
      </c>
      <c r="G85" s="20" t="s">
        <v>201</v>
      </c>
      <c r="H85" s="17" t="s">
        <v>124</v>
      </c>
    </row>
    <row r="86" ht="85" customHeight="1" spans="1:8">
      <c r="A86" s="11">
        <v>64</v>
      </c>
      <c r="B86" s="20" t="s">
        <v>202</v>
      </c>
      <c r="C86" s="17" t="s">
        <v>36</v>
      </c>
      <c r="D86" s="18" t="s">
        <v>37</v>
      </c>
      <c r="E86" s="21">
        <v>25000</v>
      </c>
      <c r="F86" s="21">
        <v>10000</v>
      </c>
      <c r="G86" s="20" t="s">
        <v>203</v>
      </c>
      <c r="H86" s="17" t="s">
        <v>30</v>
      </c>
    </row>
    <row r="87" s="2" customFormat="1" ht="110" customHeight="1" spans="1:8">
      <c r="A87" s="11">
        <v>65</v>
      </c>
      <c r="B87" s="20" t="s">
        <v>204</v>
      </c>
      <c r="C87" s="17" t="s">
        <v>36</v>
      </c>
      <c r="D87" s="18" t="s">
        <v>37</v>
      </c>
      <c r="E87" s="21">
        <v>48800</v>
      </c>
      <c r="F87" s="21">
        <v>15000</v>
      </c>
      <c r="G87" s="20" t="s">
        <v>205</v>
      </c>
      <c r="H87" s="17" t="s">
        <v>30</v>
      </c>
    </row>
    <row r="88" ht="56" customHeight="1" spans="1:8">
      <c r="A88" s="11">
        <v>66</v>
      </c>
      <c r="B88" s="20" t="s">
        <v>206</v>
      </c>
      <c r="C88" s="38" t="s">
        <v>36</v>
      </c>
      <c r="D88" s="18" t="s">
        <v>37</v>
      </c>
      <c r="E88" s="21">
        <v>65000</v>
      </c>
      <c r="F88" s="21">
        <v>20000</v>
      </c>
      <c r="G88" s="20" t="s">
        <v>207</v>
      </c>
      <c r="H88" s="17" t="s">
        <v>186</v>
      </c>
    </row>
    <row r="89" s="2" customFormat="1" ht="96" customHeight="1" spans="1:8">
      <c r="A89" s="11">
        <v>67</v>
      </c>
      <c r="B89" s="20" t="s">
        <v>208</v>
      </c>
      <c r="C89" s="17" t="s">
        <v>36</v>
      </c>
      <c r="D89" s="21" t="s">
        <v>101</v>
      </c>
      <c r="E89" s="21">
        <v>100000</v>
      </c>
      <c r="F89" s="21">
        <v>20000</v>
      </c>
      <c r="G89" s="42" t="s">
        <v>209</v>
      </c>
      <c r="H89" s="17" t="s">
        <v>186</v>
      </c>
    </row>
    <row r="90" ht="70" customHeight="1" spans="1:8">
      <c r="A90" s="11">
        <v>68</v>
      </c>
      <c r="B90" s="20" t="s">
        <v>210</v>
      </c>
      <c r="C90" s="17" t="s">
        <v>36</v>
      </c>
      <c r="D90" s="18" t="s">
        <v>45</v>
      </c>
      <c r="E90" s="21">
        <v>300000</v>
      </c>
      <c r="F90" s="21">
        <v>20000</v>
      </c>
      <c r="G90" s="20" t="s">
        <v>211</v>
      </c>
      <c r="H90" s="17" t="s">
        <v>191</v>
      </c>
    </row>
    <row r="91" s="2" customFormat="1" ht="61" customHeight="1" spans="1:8">
      <c r="A91" s="11">
        <v>69</v>
      </c>
      <c r="B91" s="20" t="s">
        <v>212</v>
      </c>
      <c r="C91" s="17" t="s">
        <v>36</v>
      </c>
      <c r="D91" s="18" t="s">
        <v>37</v>
      </c>
      <c r="E91" s="21">
        <v>130000</v>
      </c>
      <c r="F91" s="21">
        <v>20000</v>
      </c>
      <c r="G91" s="20" t="s">
        <v>213</v>
      </c>
      <c r="H91" s="17" t="s">
        <v>191</v>
      </c>
    </row>
    <row r="92" ht="68" customHeight="1" spans="1:8">
      <c r="A92" s="11">
        <v>70</v>
      </c>
      <c r="B92" s="20" t="s">
        <v>214</v>
      </c>
      <c r="C92" s="17" t="s">
        <v>36</v>
      </c>
      <c r="D92" s="18" t="s">
        <v>37</v>
      </c>
      <c r="E92" s="22">
        <v>16000</v>
      </c>
      <c r="F92" s="22">
        <v>5000</v>
      </c>
      <c r="G92" s="20" t="s">
        <v>197</v>
      </c>
      <c r="H92" s="17" t="s">
        <v>198</v>
      </c>
    </row>
    <row r="93" ht="97" customHeight="1" spans="1:8">
      <c r="A93" s="11">
        <v>71</v>
      </c>
      <c r="B93" s="20" t="s">
        <v>215</v>
      </c>
      <c r="C93" s="17" t="s">
        <v>36</v>
      </c>
      <c r="D93" s="18" t="s">
        <v>37</v>
      </c>
      <c r="E93" s="21">
        <v>60000</v>
      </c>
      <c r="F93" s="21">
        <v>20000</v>
      </c>
      <c r="G93" s="20" t="s">
        <v>216</v>
      </c>
      <c r="H93" s="17" t="s">
        <v>127</v>
      </c>
    </row>
    <row r="94" ht="25" customHeight="1" spans="1:8">
      <c r="A94" s="11"/>
      <c r="B94" s="16" t="s">
        <v>217</v>
      </c>
      <c r="C94" s="17"/>
      <c r="D94" s="18"/>
      <c r="E94" s="19">
        <f>SUM(E95:E97)</f>
        <v>83731</v>
      </c>
      <c r="F94" s="19">
        <f>SUM(F95:F97)</f>
        <v>20201</v>
      </c>
      <c r="G94" s="20"/>
      <c r="H94" s="17"/>
    </row>
    <row r="95" ht="65" customHeight="1" spans="1:8">
      <c r="A95" s="11">
        <v>72</v>
      </c>
      <c r="B95" s="20" t="s">
        <v>218</v>
      </c>
      <c r="C95" s="17" t="s">
        <v>135</v>
      </c>
      <c r="D95" s="18" t="s">
        <v>219</v>
      </c>
      <c r="E95" s="21">
        <v>15000</v>
      </c>
      <c r="F95" s="21">
        <v>8500</v>
      </c>
      <c r="G95" s="20" t="s">
        <v>220</v>
      </c>
      <c r="H95" s="17" t="s">
        <v>221</v>
      </c>
    </row>
    <row r="96" ht="127" customHeight="1" spans="1:8">
      <c r="A96" s="11">
        <v>73</v>
      </c>
      <c r="B96" s="20" t="s">
        <v>222</v>
      </c>
      <c r="C96" s="17" t="s">
        <v>135</v>
      </c>
      <c r="D96" s="18" t="s">
        <v>223</v>
      </c>
      <c r="E96" s="21">
        <v>38731</v>
      </c>
      <c r="F96" s="21">
        <v>5701</v>
      </c>
      <c r="G96" s="20" t="s">
        <v>224</v>
      </c>
      <c r="H96" s="17" t="s">
        <v>221</v>
      </c>
    </row>
    <row r="97" ht="108" customHeight="1" spans="1:8">
      <c r="A97" s="11">
        <v>74</v>
      </c>
      <c r="B97" s="20" t="s">
        <v>225</v>
      </c>
      <c r="C97" s="25" t="s">
        <v>135</v>
      </c>
      <c r="D97" s="25" t="s">
        <v>223</v>
      </c>
      <c r="E97" s="25">
        <v>30000</v>
      </c>
      <c r="F97" s="25">
        <v>6000</v>
      </c>
      <c r="G97" s="20" t="s">
        <v>226</v>
      </c>
      <c r="H97" s="17" t="s">
        <v>30</v>
      </c>
    </row>
    <row r="98" ht="25" customHeight="1" spans="1:8">
      <c r="A98" s="11"/>
      <c r="B98" s="16" t="s">
        <v>227</v>
      </c>
      <c r="C98" s="17"/>
      <c r="D98" s="18"/>
      <c r="E98" s="14">
        <f>SUM(E99,E103,E113)</f>
        <v>1153510.1</v>
      </c>
      <c r="F98" s="14">
        <f>SUM(F99,F103,F113)</f>
        <v>170500</v>
      </c>
      <c r="G98" s="20"/>
      <c r="H98" s="17"/>
    </row>
    <row r="99" ht="25" customHeight="1" spans="1:8">
      <c r="A99" s="11"/>
      <c r="B99" s="16" t="s">
        <v>228</v>
      </c>
      <c r="C99" s="17"/>
      <c r="D99" s="18"/>
      <c r="E99" s="14">
        <f>SUM(E100:E102)</f>
        <v>59448</v>
      </c>
      <c r="F99" s="14">
        <f>SUM(F100:F102)</f>
        <v>19000</v>
      </c>
      <c r="G99" s="20"/>
      <c r="H99" s="17"/>
    </row>
    <row r="100" ht="81" customHeight="1" spans="1:8">
      <c r="A100" s="11">
        <v>75</v>
      </c>
      <c r="B100" s="20" t="s">
        <v>229</v>
      </c>
      <c r="C100" s="17" t="s">
        <v>16</v>
      </c>
      <c r="D100" s="18" t="s">
        <v>21</v>
      </c>
      <c r="E100" s="21">
        <v>11448</v>
      </c>
      <c r="F100" s="21">
        <v>6000</v>
      </c>
      <c r="G100" s="20" t="s">
        <v>230</v>
      </c>
      <c r="H100" s="17" t="s">
        <v>221</v>
      </c>
    </row>
    <row r="101" ht="115" customHeight="1" spans="1:8">
      <c r="A101" s="11">
        <v>76</v>
      </c>
      <c r="B101" s="20" t="s">
        <v>231</v>
      </c>
      <c r="C101" s="17" t="s">
        <v>16</v>
      </c>
      <c r="D101" s="18" t="s">
        <v>17</v>
      </c>
      <c r="E101" s="21">
        <v>20000</v>
      </c>
      <c r="F101" s="21">
        <v>5000</v>
      </c>
      <c r="G101" s="20" t="s">
        <v>232</v>
      </c>
      <c r="H101" s="17" t="s">
        <v>30</v>
      </c>
    </row>
    <row r="102" ht="103" customHeight="1" spans="1:8">
      <c r="A102" s="11">
        <v>77</v>
      </c>
      <c r="B102" s="20" t="s">
        <v>233</v>
      </c>
      <c r="C102" s="17" t="s">
        <v>16</v>
      </c>
      <c r="D102" s="18" t="s">
        <v>17</v>
      </c>
      <c r="E102" s="21">
        <v>28000</v>
      </c>
      <c r="F102" s="21">
        <v>8000</v>
      </c>
      <c r="G102" s="20" t="s">
        <v>234</v>
      </c>
      <c r="H102" s="17" t="s">
        <v>235</v>
      </c>
    </row>
    <row r="103" customFormat="1" ht="25" customHeight="1" spans="1:8">
      <c r="A103" s="11"/>
      <c r="B103" s="16" t="s">
        <v>199</v>
      </c>
      <c r="C103" s="17"/>
      <c r="D103" s="18"/>
      <c r="E103" s="14">
        <f>SUM(E104:E112)</f>
        <v>1079062.1</v>
      </c>
      <c r="F103" s="14">
        <f>SUM(F104:F112)</f>
        <v>149500</v>
      </c>
      <c r="G103" s="20"/>
      <c r="H103" s="17"/>
    </row>
    <row r="104" s="2" customFormat="1" ht="112" customHeight="1" spans="1:8">
      <c r="A104" s="11">
        <v>78</v>
      </c>
      <c r="B104" s="20" t="s">
        <v>236</v>
      </c>
      <c r="C104" s="17" t="s">
        <v>36</v>
      </c>
      <c r="D104" s="18" t="s">
        <v>37</v>
      </c>
      <c r="E104" s="21">
        <v>303500</v>
      </c>
      <c r="F104" s="21">
        <v>50000</v>
      </c>
      <c r="G104" s="20" t="s">
        <v>237</v>
      </c>
      <c r="H104" s="17" t="s">
        <v>47</v>
      </c>
    </row>
    <row r="105" ht="115" customHeight="1" spans="1:8">
      <c r="A105" s="11">
        <v>79</v>
      </c>
      <c r="B105" s="20" t="s">
        <v>238</v>
      </c>
      <c r="C105" s="17" t="s">
        <v>36</v>
      </c>
      <c r="D105" s="18" t="s">
        <v>41</v>
      </c>
      <c r="E105" s="21">
        <v>153512.1</v>
      </c>
      <c r="F105" s="21">
        <v>30000</v>
      </c>
      <c r="G105" s="20" t="s">
        <v>239</v>
      </c>
      <c r="H105" s="17" t="s">
        <v>47</v>
      </c>
    </row>
    <row r="106" s="2" customFormat="1" ht="128" customHeight="1" spans="1:8">
      <c r="A106" s="11">
        <v>80</v>
      </c>
      <c r="B106" s="20" t="s">
        <v>240</v>
      </c>
      <c r="C106" s="17" t="s">
        <v>36</v>
      </c>
      <c r="D106" s="18" t="s">
        <v>73</v>
      </c>
      <c r="E106" s="21">
        <v>17250</v>
      </c>
      <c r="F106" s="21">
        <v>5000</v>
      </c>
      <c r="G106" s="20" t="s">
        <v>241</v>
      </c>
      <c r="H106" s="17" t="s">
        <v>47</v>
      </c>
    </row>
    <row r="107" s="2" customFormat="1" ht="108" customHeight="1" spans="1:8">
      <c r="A107" s="11">
        <v>81</v>
      </c>
      <c r="B107" s="20" t="s">
        <v>242</v>
      </c>
      <c r="C107" s="25" t="s">
        <v>36</v>
      </c>
      <c r="D107" s="25" t="s">
        <v>37</v>
      </c>
      <c r="E107" s="25">
        <v>12500</v>
      </c>
      <c r="F107" s="25">
        <v>5500</v>
      </c>
      <c r="G107" s="20" t="s">
        <v>243</v>
      </c>
      <c r="H107" s="17" t="s">
        <v>244</v>
      </c>
    </row>
    <row r="108" s="2" customFormat="1" ht="101" customHeight="1" spans="1:8">
      <c r="A108" s="11">
        <v>82</v>
      </c>
      <c r="B108" s="20" t="s">
        <v>245</v>
      </c>
      <c r="C108" s="17" t="s">
        <v>36</v>
      </c>
      <c r="D108" s="18" t="s">
        <v>37</v>
      </c>
      <c r="E108" s="21">
        <v>27000</v>
      </c>
      <c r="F108" s="21">
        <v>24000</v>
      </c>
      <c r="G108" s="20" t="s">
        <v>246</v>
      </c>
      <c r="H108" s="17" t="s">
        <v>182</v>
      </c>
    </row>
    <row r="109" ht="150" spans="1:8">
      <c r="A109" s="11">
        <v>83</v>
      </c>
      <c r="B109" s="20" t="s">
        <v>247</v>
      </c>
      <c r="C109" s="17" t="s">
        <v>36</v>
      </c>
      <c r="D109" s="18" t="s">
        <v>248</v>
      </c>
      <c r="E109" s="21">
        <v>425000</v>
      </c>
      <c r="F109" s="21">
        <v>10000</v>
      </c>
      <c r="G109" s="20" t="s">
        <v>249</v>
      </c>
      <c r="H109" s="17" t="s">
        <v>235</v>
      </c>
    </row>
    <row r="110" s="2" customFormat="1" ht="94" customHeight="1" spans="1:8">
      <c r="A110" s="11">
        <v>84</v>
      </c>
      <c r="B110" s="20" t="s">
        <v>250</v>
      </c>
      <c r="C110" s="17" t="s">
        <v>36</v>
      </c>
      <c r="D110" s="18" t="s">
        <v>101</v>
      </c>
      <c r="E110" s="21">
        <v>60000</v>
      </c>
      <c r="F110" s="21">
        <v>8000</v>
      </c>
      <c r="G110" s="20" t="s">
        <v>251</v>
      </c>
      <c r="H110" s="17" t="s">
        <v>235</v>
      </c>
    </row>
    <row r="111" s="2" customFormat="1" ht="123" customHeight="1" spans="1:8">
      <c r="A111" s="11">
        <v>85</v>
      </c>
      <c r="B111" s="20" t="s">
        <v>252</v>
      </c>
      <c r="C111" s="17" t="s">
        <v>36</v>
      </c>
      <c r="D111" s="18" t="s">
        <v>37</v>
      </c>
      <c r="E111" s="21">
        <v>53000</v>
      </c>
      <c r="F111" s="21">
        <v>12000</v>
      </c>
      <c r="G111" s="20" t="s">
        <v>253</v>
      </c>
      <c r="H111" s="17" t="s">
        <v>235</v>
      </c>
    </row>
    <row r="112" s="2" customFormat="1" ht="93" customHeight="1" spans="1:8">
      <c r="A112" s="11">
        <v>86</v>
      </c>
      <c r="B112" s="20" t="s">
        <v>254</v>
      </c>
      <c r="C112" s="17" t="s">
        <v>36</v>
      </c>
      <c r="D112" s="18" t="s">
        <v>37</v>
      </c>
      <c r="E112" s="21">
        <v>27300</v>
      </c>
      <c r="F112" s="21">
        <v>5000</v>
      </c>
      <c r="G112" s="20" t="s">
        <v>255</v>
      </c>
      <c r="H112" s="17" t="s">
        <v>235</v>
      </c>
    </row>
    <row r="113" ht="25" customHeight="1" spans="1:8">
      <c r="A113" s="11"/>
      <c r="B113" s="16" t="s">
        <v>256</v>
      </c>
      <c r="C113" s="17"/>
      <c r="D113" s="18"/>
      <c r="E113" s="14">
        <f>SUM(E114)</f>
        <v>15000</v>
      </c>
      <c r="F113" s="14">
        <f>SUM(F114)</f>
        <v>2000</v>
      </c>
      <c r="G113" s="20"/>
      <c r="H113" s="17"/>
    </row>
    <row r="114" s="2" customFormat="1" ht="81" customHeight="1" spans="1:8">
      <c r="A114" s="11">
        <v>87</v>
      </c>
      <c r="B114" s="20" t="s">
        <v>257</v>
      </c>
      <c r="C114" s="17" t="s">
        <v>135</v>
      </c>
      <c r="D114" s="18" t="s">
        <v>223</v>
      </c>
      <c r="E114" s="21">
        <v>15000</v>
      </c>
      <c r="F114" s="21">
        <v>2000</v>
      </c>
      <c r="G114" s="20" t="s">
        <v>258</v>
      </c>
      <c r="H114" s="17" t="s">
        <v>235</v>
      </c>
    </row>
    <row r="115" ht="25" customHeight="1" spans="1:8">
      <c r="A115" s="11"/>
      <c r="B115" s="16" t="s">
        <v>259</v>
      </c>
      <c r="C115" s="17"/>
      <c r="D115" s="18"/>
      <c r="E115" s="14">
        <f>SUM(E116,E129,E145)</f>
        <v>1579420</v>
      </c>
      <c r="F115" s="14">
        <f>SUM(F116,F129,F145)</f>
        <v>344127</v>
      </c>
      <c r="G115" s="20"/>
      <c r="H115" s="11"/>
    </row>
    <row r="116" ht="25" customHeight="1" spans="1:8">
      <c r="A116" s="11"/>
      <c r="B116" s="16" t="s">
        <v>260</v>
      </c>
      <c r="C116" s="17"/>
      <c r="D116" s="18"/>
      <c r="E116" s="14">
        <f>SUM(E117:E128)</f>
        <v>723320</v>
      </c>
      <c r="F116" s="14">
        <f>SUM(F117:F128)</f>
        <v>110000</v>
      </c>
      <c r="G116" s="20"/>
      <c r="H116" s="11"/>
    </row>
    <row r="117" s="2" customFormat="1" ht="98" customHeight="1" spans="1:8">
      <c r="A117" s="11">
        <v>88</v>
      </c>
      <c r="B117" s="20" t="s">
        <v>261</v>
      </c>
      <c r="C117" s="17" t="s">
        <v>16</v>
      </c>
      <c r="D117" s="18" t="s">
        <v>17</v>
      </c>
      <c r="E117" s="21">
        <v>60000</v>
      </c>
      <c r="F117" s="21">
        <v>6000</v>
      </c>
      <c r="G117" s="20" t="s">
        <v>262</v>
      </c>
      <c r="H117" s="17" t="s">
        <v>47</v>
      </c>
    </row>
    <row r="118" customFormat="1" ht="96" customHeight="1" spans="1:8">
      <c r="A118" s="11">
        <v>89</v>
      </c>
      <c r="B118" s="20" t="s">
        <v>263</v>
      </c>
      <c r="C118" s="25" t="s">
        <v>16</v>
      </c>
      <c r="D118" s="25" t="s">
        <v>17</v>
      </c>
      <c r="E118" s="25">
        <v>50000</v>
      </c>
      <c r="F118" s="25">
        <v>5000</v>
      </c>
      <c r="G118" s="20" t="s">
        <v>264</v>
      </c>
      <c r="H118" s="17" t="s">
        <v>47</v>
      </c>
    </row>
    <row r="119" s="3" customFormat="1" ht="177" customHeight="1" spans="1:8">
      <c r="A119" s="11">
        <v>90</v>
      </c>
      <c r="B119" s="20" t="s">
        <v>265</v>
      </c>
      <c r="C119" s="17" t="s">
        <v>16</v>
      </c>
      <c r="D119" s="18" t="s">
        <v>21</v>
      </c>
      <c r="E119" s="21">
        <v>41120</v>
      </c>
      <c r="F119" s="21">
        <v>19500</v>
      </c>
      <c r="G119" s="20" t="s">
        <v>266</v>
      </c>
      <c r="H119" s="17" t="s">
        <v>244</v>
      </c>
    </row>
    <row r="120" ht="87" customHeight="1" spans="1:8">
      <c r="A120" s="11">
        <v>91</v>
      </c>
      <c r="B120" s="20" t="s">
        <v>267</v>
      </c>
      <c r="C120" s="17" t="s">
        <v>16</v>
      </c>
      <c r="D120" s="18" t="s">
        <v>21</v>
      </c>
      <c r="E120" s="21">
        <v>24000</v>
      </c>
      <c r="F120" s="21">
        <v>5500</v>
      </c>
      <c r="G120" s="34" t="s">
        <v>268</v>
      </c>
      <c r="H120" s="17" t="s">
        <v>30</v>
      </c>
    </row>
    <row r="121" ht="86" customHeight="1" spans="1:8">
      <c r="A121" s="11">
        <v>92</v>
      </c>
      <c r="B121" s="20" t="s">
        <v>269</v>
      </c>
      <c r="C121" s="17" t="s">
        <v>16</v>
      </c>
      <c r="D121" s="18" t="s">
        <v>270</v>
      </c>
      <c r="E121" s="21">
        <v>200000</v>
      </c>
      <c r="F121" s="21">
        <v>12000</v>
      </c>
      <c r="G121" s="20" t="s">
        <v>271</v>
      </c>
      <c r="H121" s="17" t="s">
        <v>272</v>
      </c>
    </row>
    <row r="122" ht="93" customHeight="1" spans="1:8">
      <c r="A122" s="11">
        <v>93</v>
      </c>
      <c r="B122" s="20" t="s">
        <v>273</v>
      </c>
      <c r="C122" s="17" t="s">
        <v>16</v>
      </c>
      <c r="D122" s="18" t="s">
        <v>51</v>
      </c>
      <c r="E122" s="21">
        <v>30000</v>
      </c>
      <c r="F122" s="21">
        <v>7000</v>
      </c>
      <c r="G122" s="20" t="s">
        <v>274</v>
      </c>
      <c r="H122" s="17" t="s">
        <v>272</v>
      </c>
    </row>
    <row r="123" ht="129" customHeight="1" spans="1:8">
      <c r="A123" s="11">
        <v>94</v>
      </c>
      <c r="B123" s="20" t="s">
        <v>275</v>
      </c>
      <c r="C123" s="17" t="s">
        <v>16</v>
      </c>
      <c r="D123" s="18" t="s">
        <v>21</v>
      </c>
      <c r="E123" s="21">
        <v>75000</v>
      </c>
      <c r="F123" s="17">
        <v>10000</v>
      </c>
      <c r="G123" s="20" t="s">
        <v>276</v>
      </c>
      <c r="H123" s="17" t="s">
        <v>141</v>
      </c>
    </row>
    <row r="124" ht="132" customHeight="1" spans="1:8">
      <c r="A124" s="11">
        <v>95</v>
      </c>
      <c r="B124" s="20" t="s">
        <v>277</v>
      </c>
      <c r="C124" s="38" t="s">
        <v>16</v>
      </c>
      <c r="D124" s="18" t="s">
        <v>37</v>
      </c>
      <c r="E124" s="21">
        <v>34000</v>
      </c>
      <c r="F124" s="21">
        <v>8000</v>
      </c>
      <c r="G124" s="20" t="s">
        <v>207</v>
      </c>
      <c r="H124" s="17" t="s">
        <v>186</v>
      </c>
    </row>
    <row r="125" ht="117" customHeight="1" spans="1:8">
      <c r="A125" s="11">
        <v>96</v>
      </c>
      <c r="B125" s="20" t="s">
        <v>278</v>
      </c>
      <c r="C125" s="17" t="s">
        <v>16</v>
      </c>
      <c r="D125" s="18" t="s">
        <v>17</v>
      </c>
      <c r="E125" s="21">
        <v>150000</v>
      </c>
      <c r="F125" s="21">
        <v>12000</v>
      </c>
      <c r="G125" s="20" t="s">
        <v>188</v>
      </c>
      <c r="H125" s="17" t="s">
        <v>186</v>
      </c>
    </row>
    <row r="126" ht="113" customHeight="1" spans="1:8">
      <c r="A126" s="11">
        <v>97</v>
      </c>
      <c r="B126" s="20" t="s">
        <v>279</v>
      </c>
      <c r="C126" s="17" t="s">
        <v>16</v>
      </c>
      <c r="D126" s="18" t="s">
        <v>17</v>
      </c>
      <c r="E126" s="21">
        <v>34200</v>
      </c>
      <c r="F126" s="21">
        <v>10000</v>
      </c>
      <c r="G126" s="20" t="s">
        <v>280</v>
      </c>
      <c r="H126" s="17" t="s">
        <v>186</v>
      </c>
    </row>
    <row r="127" s="2" customFormat="1" ht="73" customHeight="1" spans="1:8">
      <c r="A127" s="11">
        <v>98</v>
      </c>
      <c r="B127" s="20" t="s">
        <v>281</v>
      </c>
      <c r="C127" s="17" t="s">
        <v>16</v>
      </c>
      <c r="D127" s="18" t="s">
        <v>17</v>
      </c>
      <c r="E127" s="33">
        <v>13000</v>
      </c>
      <c r="F127" s="33">
        <v>10000</v>
      </c>
      <c r="G127" s="34" t="s">
        <v>197</v>
      </c>
      <c r="H127" s="17" t="s">
        <v>198</v>
      </c>
    </row>
    <row r="128" ht="91" customHeight="1" spans="1:8">
      <c r="A128" s="11">
        <v>99</v>
      </c>
      <c r="B128" s="20" t="s">
        <v>282</v>
      </c>
      <c r="C128" s="17" t="s">
        <v>16</v>
      </c>
      <c r="D128" s="18" t="s">
        <v>17</v>
      </c>
      <c r="E128" s="17">
        <v>12000</v>
      </c>
      <c r="F128" s="17">
        <v>5000</v>
      </c>
      <c r="G128" s="20" t="s">
        <v>197</v>
      </c>
      <c r="H128" s="17" t="s">
        <v>198</v>
      </c>
    </row>
    <row r="129" customFormat="1" ht="25" customHeight="1" spans="1:8">
      <c r="A129" s="11"/>
      <c r="B129" s="16" t="s">
        <v>283</v>
      </c>
      <c r="C129" s="17"/>
      <c r="D129" s="18"/>
      <c r="E129" s="11">
        <f>SUM(E130:E144)</f>
        <v>628599</v>
      </c>
      <c r="F129" s="11">
        <f>SUM(F130:F144)</f>
        <v>168500</v>
      </c>
      <c r="G129" s="20"/>
      <c r="H129" s="17"/>
    </row>
    <row r="130" customFormat="1" ht="99" customHeight="1" spans="1:8">
      <c r="A130" s="24">
        <v>100</v>
      </c>
      <c r="B130" s="20" t="s">
        <v>284</v>
      </c>
      <c r="C130" s="25" t="s">
        <v>36</v>
      </c>
      <c r="D130" s="18" t="s">
        <v>285</v>
      </c>
      <c r="E130" s="25">
        <v>17300</v>
      </c>
      <c r="F130" s="25">
        <v>7000</v>
      </c>
      <c r="G130" s="20" t="s">
        <v>286</v>
      </c>
      <c r="H130" s="17" t="s">
        <v>221</v>
      </c>
    </row>
    <row r="131" s="2" customFormat="1" ht="129" customHeight="1" spans="1:8">
      <c r="A131" s="24">
        <v>101</v>
      </c>
      <c r="B131" s="20" t="s">
        <v>287</v>
      </c>
      <c r="C131" s="17" t="s">
        <v>36</v>
      </c>
      <c r="D131" s="18" t="s">
        <v>37</v>
      </c>
      <c r="E131" s="21">
        <v>32700</v>
      </c>
      <c r="F131" s="21">
        <v>6500</v>
      </c>
      <c r="G131" s="20" t="s">
        <v>288</v>
      </c>
      <c r="H131" s="17" t="s">
        <v>47</v>
      </c>
    </row>
    <row r="132" ht="112" customHeight="1" spans="1:8">
      <c r="A132" s="24">
        <v>102</v>
      </c>
      <c r="B132" s="20" t="s">
        <v>289</v>
      </c>
      <c r="C132" s="17" t="s">
        <v>36</v>
      </c>
      <c r="D132" s="18" t="s">
        <v>37</v>
      </c>
      <c r="E132" s="21">
        <v>45000</v>
      </c>
      <c r="F132" s="21">
        <v>20000</v>
      </c>
      <c r="G132" s="20" t="s">
        <v>290</v>
      </c>
      <c r="H132" s="17" t="s">
        <v>30</v>
      </c>
    </row>
    <row r="133" s="2" customFormat="1" ht="87" customHeight="1" spans="1:8">
      <c r="A133" s="24">
        <v>103</v>
      </c>
      <c r="B133" s="20" t="s">
        <v>291</v>
      </c>
      <c r="C133" s="17" t="s">
        <v>36</v>
      </c>
      <c r="D133" s="18" t="s">
        <v>45</v>
      </c>
      <c r="E133" s="21">
        <v>42250</v>
      </c>
      <c r="F133" s="17">
        <v>10000</v>
      </c>
      <c r="G133" s="20" t="s">
        <v>29</v>
      </c>
      <c r="H133" s="17" t="s">
        <v>292</v>
      </c>
    </row>
    <row r="134" s="2" customFormat="1" ht="85" customHeight="1" spans="1:8">
      <c r="A134" s="24">
        <v>104</v>
      </c>
      <c r="B134" s="20" t="s">
        <v>293</v>
      </c>
      <c r="C134" s="17" t="s">
        <v>36</v>
      </c>
      <c r="D134" s="18" t="s">
        <v>41</v>
      </c>
      <c r="E134" s="21">
        <v>40000</v>
      </c>
      <c r="F134" s="21">
        <v>10000</v>
      </c>
      <c r="G134" s="20" t="s">
        <v>294</v>
      </c>
      <c r="H134" s="17" t="s">
        <v>272</v>
      </c>
    </row>
    <row r="135" s="2" customFormat="1" ht="95" customHeight="1" spans="1:8">
      <c r="A135" s="24">
        <v>105</v>
      </c>
      <c r="B135" s="20" t="s">
        <v>295</v>
      </c>
      <c r="C135" s="17" t="s">
        <v>36</v>
      </c>
      <c r="D135" s="18" t="s">
        <v>37</v>
      </c>
      <c r="E135" s="21">
        <v>12000</v>
      </c>
      <c r="F135" s="21">
        <v>4000</v>
      </c>
      <c r="G135" s="20" t="s">
        <v>296</v>
      </c>
      <c r="H135" s="17" t="s">
        <v>297</v>
      </c>
    </row>
    <row r="136" s="2" customFormat="1" ht="80" customHeight="1" spans="1:8">
      <c r="A136" s="24">
        <v>106</v>
      </c>
      <c r="B136" s="20" t="s">
        <v>298</v>
      </c>
      <c r="C136" s="17" t="s">
        <v>36</v>
      </c>
      <c r="D136" s="18" t="s">
        <v>37</v>
      </c>
      <c r="E136" s="21">
        <v>20000</v>
      </c>
      <c r="F136" s="17">
        <v>10000</v>
      </c>
      <c r="G136" s="20" t="s">
        <v>299</v>
      </c>
      <c r="H136" s="17" t="s">
        <v>33</v>
      </c>
    </row>
    <row r="137" s="2" customFormat="1" ht="99" customHeight="1" spans="1:8">
      <c r="A137" s="24">
        <v>107</v>
      </c>
      <c r="B137" s="20" t="s">
        <v>300</v>
      </c>
      <c r="C137" s="17" t="s">
        <v>36</v>
      </c>
      <c r="D137" s="18" t="s">
        <v>37</v>
      </c>
      <c r="E137" s="21">
        <v>30000</v>
      </c>
      <c r="F137" s="17">
        <v>10000</v>
      </c>
      <c r="G137" s="20" t="s">
        <v>276</v>
      </c>
      <c r="H137" s="17" t="s">
        <v>141</v>
      </c>
    </row>
    <row r="138" s="2" customFormat="1" ht="72" customHeight="1" spans="1:8">
      <c r="A138" s="24">
        <v>108</v>
      </c>
      <c r="B138" s="20" t="s">
        <v>301</v>
      </c>
      <c r="C138" s="17" t="s">
        <v>36</v>
      </c>
      <c r="D138" s="18" t="s">
        <v>37</v>
      </c>
      <c r="E138" s="21">
        <v>20000</v>
      </c>
      <c r="F138" s="17">
        <v>10000</v>
      </c>
      <c r="G138" s="20" t="s">
        <v>276</v>
      </c>
      <c r="H138" s="17" t="s">
        <v>141</v>
      </c>
    </row>
    <row r="139" ht="110" customHeight="1" spans="1:8">
      <c r="A139" s="24">
        <v>109</v>
      </c>
      <c r="B139" s="20" t="s">
        <v>302</v>
      </c>
      <c r="C139" s="17" t="s">
        <v>36</v>
      </c>
      <c r="D139" s="18" t="s">
        <v>37</v>
      </c>
      <c r="E139" s="21">
        <v>23900</v>
      </c>
      <c r="F139" s="17">
        <v>10000</v>
      </c>
      <c r="G139" s="20" t="s">
        <v>276</v>
      </c>
      <c r="H139" s="17" t="s">
        <v>141</v>
      </c>
    </row>
    <row r="140" ht="77" customHeight="1" spans="1:8">
      <c r="A140" s="24">
        <v>110</v>
      </c>
      <c r="B140" s="20" t="s">
        <v>303</v>
      </c>
      <c r="C140" s="17" t="s">
        <v>36</v>
      </c>
      <c r="D140" s="18" t="s">
        <v>37</v>
      </c>
      <c r="E140" s="21">
        <v>60000</v>
      </c>
      <c r="F140" s="21">
        <v>25000</v>
      </c>
      <c r="G140" s="20" t="s">
        <v>304</v>
      </c>
      <c r="H140" s="17" t="s">
        <v>182</v>
      </c>
    </row>
    <row r="141" s="2" customFormat="1" ht="124" customHeight="1" spans="1:8">
      <c r="A141" s="24">
        <v>111</v>
      </c>
      <c r="B141" s="20" t="s">
        <v>305</v>
      </c>
      <c r="C141" s="17" t="s">
        <v>36</v>
      </c>
      <c r="D141" s="18" t="s">
        <v>79</v>
      </c>
      <c r="E141" s="21">
        <v>150000</v>
      </c>
      <c r="F141" s="21">
        <v>7000</v>
      </c>
      <c r="G141" s="20" t="s">
        <v>306</v>
      </c>
      <c r="H141" s="17" t="s">
        <v>235</v>
      </c>
    </row>
    <row r="142" s="2" customFormat="1" ht="116" customHeight="1" spans="1:8">
      <c r="A142" s="24">
        <v>112</v>
      </c>
      <c r="B142" s="20" t="s">
        <v>307</v>
      </c>
      <c r="C142" s="17" t="s">
        <v>36</v>
      </c>
      <c r="D142" s="18" t="s">
        <v>37</v>
      </c>
      <c r="E142" s="21">
        <v>30000</v>
      </c>
      <c r="F142" s="17">
        <v>9000</v>
      </c>
      <c r="G142" s="20" t="s">
        <v>308</v>
      </c>
      <c r="H142" s="17" t="s">
        <v>130</v>
      </c>
    </row>
    <row r="143" ht="131" customHeight="1" spans="1:8">
      <c r="A143" s="24">
        <v>113</v>
      </c>
      <c r="B143" s="20" t="s">
        <v>309</v>
      </c>
      <c r="C143" s="17" t="s">
        <v>36</v>
      </c>
      <c r="D143" s="18" t="s">
        <v>37</v>
      </c>
      <c r="E143" s="22">
        <v>70449</v>
      </c>
      <c r="F143" s="22">
        <v>25000</v>
      </c>
      <c r="G143" s="20" t="s">
        <v>197</v>
      </c>
      <c r="H143" s="17" t="s">
        <v>198</v>
      </c>
    </row>
    <row r="144" ht="126" customHeight="1" spans="1:8">
      <c r="A144" s="24">
        <v>114</v>
      </c>
      <c r="B144" s="20" t="s">
        <v>310</v>
      </c>
      <c r="C144" s="17" t="s">
        <v>36</v>
      </c>
      <c r="D144" s="18" t="s">
        <v>37</v>
      </c>
      <c r="E144" s="21">
        <v>35000</v>
      </c>
      <c r="F144" s="21">
        <v>5000</v>
      </c>
      <c r="G144" s="20" t="s">
        <v>311</v>
      </c>
      <c r="H144" s="17" t="s">
        <v>312</v>
      </c>
    </row>
    <row r="145" ht="25" customHeight="1" spans="1:8">
      <c r="A145" s="11"/>
      <c r="B145" s="16" t="s">
        <v>313</v>
      </c>
      <c r="C145" s="17"/>
      <c r="D145" s="18"/>
      <c r="E145" s="14">
        <f>SUM(E146:E154)</f>
        <v>227501</v>
      </c>
      <c r="F145" s="14">
        <f>SUM(F146:F154)</f>
        <v>65627</v>
      </c>
      <c r="G145" s="20"/>
      <c r="H145" s="17"/>
    </row>
    <row r="146" ht="54" customHeight="1" spans="1:8">
      <c r="A146" s="11">
        <v>115</v>
      </c>
      <c r="B146" s="20" t="s">
        <v>314</v>
      </c>
      <c r="C146" s="17" t="s">
        <v>135</v>
      </c>
      <c r="D146" s="18" t="s">
        <v>219</v>
      </c>
      <c r="E146" s="21">
        <v>11620</v>
      </c>
      <c r="F146" s="21">
        <v>4620</v>
      </c>
      <c r="G146" s="20" t="s">
        <v>220</v>
      </c>
      <c r="H146" s="17" t="s">
        <v>221</v>
      </c>
    </row>
    <row r="147" s="3" customFormat="1" ht="96" customHeight="1" spans="1:8">
      <c r="A147" s="11">
        <v>116</v>
      </c>
      <c r="B147" s="20" t="s">
        <v>315</v>
      </c>
      <c r="C147" s="17" t="s">
        <v>135</v>
      </c>
      <c r="D147" s="18" t="s">
        <v>219</v>
      </c>
      <c r="E147" s="21">
        <v>21000</v>
      </c>
      <c r="F147" s="21">
        <v>3917</v>
      </c>
      <c r="G147" s="20" t="s">
        <v>316</v>
      </c>
      <c r="H147" s="17" t="s">
        <v>124</v>
      </c>
    </row>
    <row r="148" ht="97" customHeight="1" spans="1:8">
      <c r="A148" s="11">
        <v>117</v>
      </c>
      <c r="B148" s="20" t="s">
        <v>317</v>
      </c>
      <c r="C148" s="17" t="s">
        <v>135</v>
      </c>
      <c r="D148" s="18" t="s">
        <v>139</v>
      </c>
      <c r="E148" s="21">
        <v>50000</v>
      </c>
      <c r="F148" s="21">
        <v>2000</v>
      </c>
      <c r="G148" s="20" t="s">
        <v>318</v>
      </c>
      <c r="H148" s="17" t="s">
        <v>30</v>
      </c>
    </row>
    <row r="149" ht="143" customHeight="1" spans="1:11">
      <c r="A149" s="11">
        <v>118</v>
      </c>
      <c r="B149" s="20" t="s">
        <v>319</v>
      </c>
      <c r="C149" s="25" t="s">
        <v>135</v>
      </c>
      <c r="D149" s="25" t="s">
        <v>219</v>
      </c>
      <c r="E149" s="25">
        <v>15000</v>
      </c>
      <c r="F149" s="25">
        <v>5000</v>
      </c>
      <c r="G149" s="20" t="s">
        <v>320</v>
      </c>
      <c r="H149" s="17" t="s">
        <v>141</v>
      </c>
      <c r="I149" s="3"/>
      <c r="J149" s="3"/>
      <c r="K149" s="3"/>
    </row>
    <row r="150" s="2" customFormat="1" ht="109" customHeight="1" spans="1:8">
      <c r="A150" s="11">
        <v>119</v>
      </c>
      <c r="B150" s="20" t="s">
        <v>321</v>
      </c>
      <c r="C150" s="17" t="s">
        <v>135</v>
      </c>
      <c r="D150" s="18" t="s">
        <v>219</v>
      </c>
      <c r="E150" s="21">
        <v>30000</v>
      </c>
      <c r="F150" s="21">
        <v>20000</v>
      </c>
      <c r="G150" s="20" t="s">
        <v>246</v>
      </c>
      <c r="H150" s="17" t="s">
        <v>182</v>
      </c>
    </row>
    <row r="151" s="2" customFormat="1" ht="126" customHeight="1" spans="1:8">
      <c r="A151" s="11">
        <v>120</v>
      </c>
      <c r="B151" s="20" t="s">
        <v>322</v>
      </c>
      <c r="C151" s="17" t="s">
        <v>135</v>
      </c>
      <c r="D151" s="18" t="s">
        <v>223</v>
      </c>
      <c r="E151" s="21">
        <v>32791</v>
      </c>
      <c r="F151" s="21">
        <v>10000</v>
      </c>
      <c r="G151" s="20" t="s">
        <v>323</v>
      </c>
      <c r="H151" s="17" t="s">
        <v>324</v>
      </c>
    </row>
    <row r="152" s="2" customFormat="1" ht="95" customHeight="1" spans="1:8">
      <c r="A152" s="11">
        <v>121</v>
      </c>
      <c r="B152" s="20" t="s">
        <v>325</v>
      </c>
      <c r="C152" s="17" t="s">
        <v>135</v>
      </c>
      <c r="D152" s="18" t="s">
        <v>219</v>
      </c>
      <c r="E152" s="21">
        <v>12090</v>
      </c>
      <c r="F152" s="21">
        <v>12090</v>
      </c>
      <c r="G152" s="20" t="s">
        <v>326</v>
      </c>
      <c r="H152" s="17" t="s">
        <v>324</v>
      </c>
    </row>
    <row r="153" s="2" customFormat="1" ht="87" customHeight="1" spans="1:8">
      <c r="A153" s="11">
        <v>122</v>
      </c>
      <c r="B153" s="20" t="s">
        <v>327</v>
      </c>
      <c r="C153" s="17" t="s">
        <v>135</v>
      </c>
      <c r="D153" s="18" t="s">
        <v>139</v>
      </c>
      <c r="E153" s="22">
        <v>10000</v>
      </c>
      <c r="F153" s="22">
        <v>3000</v>
      </c>
      <c r="G153" s="20" t="s">
        <v>197</v>
      </c>
      <c r="H153" s="17" t="s">
        <v>198</v>
      </c>
    </row>
    <row r="154" s="2" customFormat="1" ht="109" customHeight="1" spans="1:8">
      <c r="A154" s="11">
        <v>123</v>
      </c>
      <c r="B154" s="20" t="s">
        <v>328</v>
      </c>
      <c r="C154" s="17" t="s">
        <v>135</v>
      </c>
      <c r="D154" s="18" t="s">
        <v>219</v>
      </c>
      <c r="E154" s="22">
        <v>45000</v>
      </c>
      <c r="F154" s="22">
        <v>5000</v>
      </c>
      <c r="G154" s="20" t="s">
        <v>197</v>
      </c>
      <c r="H154" s="17" t="s">
        <v>198</v>
      </c>
    </row>
    <row r="155" ht="25" customHeight="1" spans="1:8">
      <c r="A155" s="11"/>
      <c r="B155" s="16" t="s">
        <v>329</v>
      </c>
      <c r="C155" s="17"/>
      <c r="D155" s="18"/>
      <c r="E155" s="14">
        <f>SUM(E156,E165,E179)</f>
        <v>867850</v>
      </c>
      <c r="F155" s="14">
        <f>SUM(F156,F165,F179)</f>
        <v>234307</v>
      </c>
      <c r="G155" s="20"/>
      <c r="H155" s="17"/>
    </row>
    <row r="156" ht="25" customHeight="1" spans="1:8">
      <c r="A156" s="11"/>
      <c r="B156" s="16" t="s">
        <v>179</v>
      </c>
      <c r="C156" s="17"/>
      <c r="D156" s="18"/>
      <c r="E156" s="14">
        <f>SUM(E157:E164)</f>
        <v>290000</v>
      </c>
      <c r="F156" s="14">
        <f>SUM(F157:F164)</f>
        <v>83940</v>
      </c>
      <c r="G156" s="20"/>
      <c r="H156" s="17"/>
    </row>
    <row r="157" ht="106" customHeight="1" spans="1:8">
      <c r="A157" s="11">
        <v>124</v>
      </c>
      <c r="B157" s="20" t="s">
        <v>330</v>
      </c>
      <c r="C157" s="17" t="s">
        <v>16</v>
      </c>
      <c r="D157" s="18" t="s">
        <v>17</v>
      </c>
      <c r="E157" s="21">
        <v>100000</v>
      </c>
      <c r="F157" s="21">
        <v>20000</v>
      </c>
      <c r="G157" s="20" t="s">
        <v>331</v>
      </c>
      <c r="H157" s="17" t="s">
        <v>30</v>
      </c>
    </row>
    <row r="158" ht="76" customHeight="1" spans="1:8">
      <c r="A158" s="11">
        <v>125</v>
      </c>
      <c r="B158" s="20" t="s">
        <v>332</v>
      </c>
      <c r="C158" s="25" t="s">
        <v>16</v>
      </c>
      <c r="D158" s="25" t="s">
        <v>17</v>
      </c>
      <c r="E158" s="25">
        <v>38000</v>
      </c>
      <c r="F158" s="25">
        <v>10000</v>
      </c>
      <c r="G158" s="20" t="s">
        <v>333</v>
      </c>
      <c r="H158" s="17" t="s">
        <v>30</v>
      </c>
    </row>
    <row r="159" s="2" customFormat="1" ht="91" customHeight="1" spans="1:8">
      <c r="A159" s="11">
        <v>126</v>
      </c>
      <c r="B159" s="20" t="s">
        <v>334</v>
      </c>
      <c r="C159" s="17" t="s">
        <v>16</v>
      </c>
      <c r="D159" s="18" t="s">
        <v>51</v>
      </c>
      <c r="E159" s="21">
        <v>40000</v>
      </c>
      <c r="F159" s="21">
        <v>8000</v>
      </c>
      <c r="G159" s="20" t="s">
        <v>271</v>
      </c>
      <c r="H159" s="17" t="s">
        <v>272</v>
      </c>
    </row>
    <row r="160" s="2" customFormat="1" ht="89" customHeight="1" spans="1:8">
      <c r="A160" s="11">
        <v>127</v>
      </c>
      <c r="B160" s="20" t="s">
        <v>335</v>
      </c>
      <c r="C160" s="17" t="s">
        <v>16</v>
      </c>
      <c r="D160" s="18" t="s">
        <v>17</v>
      </c>
      <c r="E160" s="21">
        <v>25000</v>
      </c>
      <c r="F160" s="21">
        <v>5500</v>
      </c>
      <c r="G160" s="20" t="s">
        <v>271</v>
      </c>
      <c r="H160" s="17" t="s">
        <v>272</v>
      </c>
    </row>
    <row r="161" ht="79" customHeight="1" spans="1:8">
      <c r="A161" s="11">
        <v>128</v>
      </c>
      <c r="B161" s="20" t="s">
        <v>336</v>
      </c>
      <c r="C161" s="17" t="s">
        <v>16</v>
      </c>
      <c r="D161" s="18" t="s">
        <v>21</v>
      </c>
      <c r="E161" s="21">
        <v>24000</v>
      </c>
      <c r="F161" s="21">
        <v>8000</v>
      </c>
      <c r="G161" s="20" t="s">
        <v>337</v>
      </c>
      <c r="H161" s="17" t="s">
        <v>186</v>
      </c>
    </row>
    <row r="162" ht="86" customHeight="1" spans="1:8">
      <c r="A162" s="11">
        <v>129</v>
      </c>
      <c r="B162" s="20" t="s">
        <v>338</v>
      </c>
      <c r="C162" s="38" t="s">
        <v>16</v>
      </c>
      <c r="D162" s="39" t="s">
        <v>21</v>
      </c>
      <c r="E162" s="40">
        <v>20000</v>
      </c>
      <c r="F162" s="40">
        <v>16000</v>
      </c>
      <c r="G162" s="41" t="s">
        <v>339</v>
      </c>
      <c r="H162" s="17" t="s">
        <v>186</v>
      </c>
    </row>
    <row r="163" ht="143" customHeight="1" spans="1:8">
      <c r="A163" s="11">
        <v>130</v>
      </c>
      <c r="B163" s="20" t="s">
        <v>340</v>
      </c>
      <c r="C163" s="17" t="s">
        <v>16</v>
      </c>
      <c r="D163" s="17" t="s">
        <v>21</v>
      </c>
      <c r="E163" s="26">
        <v>15000</v>
      </c>
      <c r="F163" s="17">
        <v>10000</v>
      </c>
      <c r="G163" s="20" t="s">
        <v>341</v>
      </c>
      <c r="H163" s="26" t="s">
        <v>324</v>
      </c>
    </row>
    <row r="164" s="2" customFormat="1" ht="66" customHeight="1" spans="1:8">
      <c r="A164" s="11">
        <v>131</v>
      </c>
      <c r="B164" s="20" t="s">
        <v>342</v>
      </c>
      <c r="C164" s="17" t="s">
        <v>16</v>
      </c>
      <c r="D164" s="18" t="s">
        <v>21</v>
      </c>
      <c r="E164" s="21">
        <v>28000</v>
      </c>
      <c r="F164" s="21">
        <v>6440</v>
      </c>
      <c r="G164" s="20" t="s">
        <v>343</v>
      </c>
      <c r="H164" s="17" t="s">
        <v>297</v>
      </c>
    </row>
    <row r="165" customFormat="1" ht="25" customHeight="1" spans="1:8">
      <c r="A165" s="11"/>
      <c r="B165" s="16" t="s">
        <v>344</v>
      </c>
      <c r="C165" s="17"/>
      <c r="D165" s="18"/>
      <c r="E165" s="14">
        <f>SUM(E166:E178)</f>
        <v>480450</v>
      </c>
      <c r="F165" s="14">
        <f>SUM(F166:F178)</f>
        <v>118467</v>
      </c>
      <c r="G165" s="20"/>
      <c r="H165" s="17"/>
    </row>
    <row r="166" s="2" customFormat="1" ht="79" customHeight="1" spans="1:8">
      <c r="A166" s="11">
        <v>132</v>
      </c>
      <c r="B166" s="20" t="s">
        <v>345</v>
      </c>
      <c r="C166" s="17" t="s">
        <v>36</v>
      </c>
      <c r="D166" s="18" t="s">
        <v>45</v>
      </c>
      <c r="E166" s="21">
        <v>27990</v>
      </c>
      <c r="F166" s="21">
        <v>8000</v>
      </c>
      <c r="G166" s="20" t="s">
        <v>346</v>
      </c>
      <c r="H166" s="17" t="s">
        <v>47</v>
      </c>
    </row>
    <row r="167" s="2" customFormat="1" ht="130" customHeight="1" spans="1:8">
      <c r="A167" s="11">
        <v>133</v>
      </c>
      <c r="B167" s="20" t="s">
        <v>347</v>
      </c>
      <c r="C167" s="17" t="s">
        <v>36</v>
      </c>
      <c r="D167" s="18" t="s">
        <v>348</v>
      </c>
      <c r="E167" s="21">
        <v>27000</v>
      </c>
      <c r="F167" s="21">
        <v>5000</v>
      </c>
      <c r="G167" s="42" t="s">
        <v>349</v>
      </c>
      <c r="H167" s="17" t="s">
        <v>47</v>
      </c>
    </row>
    <row r="168" ht="82" customHeight="1" spans="1:8">
      <c r="A168" s="11">
        <v>134</v>
      </c>
      <c r="B168" s="20" t="s">
        <v>350</v>
      </c>
      <c r="C168" s="17" t="s">
        <v>36</v>
      </c>
      <c r="D168" s="18" t="s">
        <v>348</v>
      </c>
      <c r="E168" s="21">
        <v>20000</v>
      </c>
      <c r="F168" s="17">
        <v>10000</v>
      </c>
      <c r="G168" s="20" t="s">
        <v>351</v>
      </c>
      <c r="H168" s="17" t="s">
        <v>124</v>
      </c>
    </row>
    <row r="169" s="2" customFormat="1" ht="109" customHeight="1" spans="1:8">
      <c r="A169" s="11">
        <v>135</v>
      </c>
      <c r="B169" s="20" t="s">
        <v>352</v>
      </c>
      <c r="C169" s="17" t="s">
        <v>36</v>
      </c>
      <c r="D169" s="18" t="s">
        <v>353</v>
      </c>
      <c r="E169" s="21">
        <v>39000</v>
      </c>
      <c r="F169" s="21">
        <v>6000</v>
      </c>
      <c r="G169" s="20" t="s">
        <v>354</v>
      </c>
      <c r="H169" s="17" t="s">
        <v>30</v>
      </c>
    </row>
    <row r="170" s="3" customFormat="1" ht="92" customHeight="1" spans="1:8">
      <c r="A170" s="11">
        <v>136</v>
      </c>
      <c r="B170" s="20" t="s">
        <v>355</v>
      </c>
      <c r="C170" s="25" t="s">
        <v>36</v>
      </c>
      <c r="D170" s="25" t="s">
        <v>41</v>
      </c>
      <c r="E170" s="25">
        <v>34860</v>
      </c>
      <c r="F170" s="25">
        <v>5467</v>
      </c>
      <c r="G170" s="20" t="s">
        <v>356</v>
      </c>
      <c r="H170" s="17" t="s">
        <v>30</v>
      </c>
    </row>
    <row r="171" s="2" customFormat="1" ht="128" customHeight="1" spans="1:8">
      <c r="A171" s="11">
        <v>137</v>
      </c>
      <c r="B171" s="20" t="s">
        <v>357</v>
      </c>
      <c r="C171" s="17" t="s">
        <v>36</v>
      </c>
      <c r="D171" s="18" t="s">
        <v>37</v>
      </c>
      <c r="E171" s="33">
        <v>40000</v>
      </c>
      <c r="F171" s="17">
        <v>10000</v>
      </c>
      <c r="G171" s="20" t="s">
        <v>29</v>
      </c>
      <c r="H171" s="17" t="s">
        <v>292</v>
      </c>
    </row>
    <row r="172" ht="84" customHeight="1" spans="1:8">
      <c r="A172" s="11">
        <v>138</v>
      </c>
      <c r="B172" s="20" t="s">
        <v>358</v>
      </c>
      <c r="C172" s="17" t="s">
        <v>36</v>
      </c>
      <c r="D172" s="18" t="s">
        <v>37</v>
      </c>
      <c r="E172" s="21">
        <v>20000</v>
      </c>
      <c r="F172" s="21">
        <v>6000</v>
      </c>
      <c r="G172" s="20" t="s">
        <v>294</v>
      </c>
      <c r="H172" s="17" t="s">
        <v>272</v>
      </c>
    </row>
    <row r="173" s="2" customFormat="1" ht="94" customHeight="1" spans="1:8">
      <c r="A173" s="11">
        <v>139</v>
      </c>
      <c r="B173" s="20" t="s">
        <v>359</v>
      </c>
      <c r="C173" s="17" t="s">
        <v>36</v>
      </c>
      <c r="D173" s="18" t="s">
        <v>37</v>
      </c>
      <c r="E173" s="21">
        <v>12600</v>
      </c>
      <c r="F173" s="21">
        <v>6000</v>
      </c>
      <c r="G173" s="20" t="s">
        <v>360</v>
      </c>
      <c r="H173" s="17" t="s">
        <v>297</v>
      </c>
    </row>
    <row r="174" ht="80" customHeight="1" spans="1:8">
      <c r="A174" s="11">
        <v>140</v>
      </c>
      <c r="B174" s="20" t="s">
        <v>361</v>
      </c>
      <c r="C174" s="17" t="s">
        <v>36</v>
      </c>
      <c r="D174" s="18" t="s">
        <v>37</v>
      </c>
      <c r="E174" s="21">
        <v>18000</v>
      </c>
      <c r="F174" s="21">
        <v>5000</v>
      </c>
      <c r="G174" s="20" t="s">
        <v>362</v>
      </c>
      <c r="H174" s="17" t="s">
        <v>297</v>
      </c>
    </row>
    <row r="175" ht="77" customHeight="1" spans="1:8">
      <c r="A175" s="11">
        <v>141</v>
      </c>
      <c r="B175" s="20" t="s">
        <v>363</v>
      </c>
      <c r="C175" s="17" t="s">
        <v>36</v>
      </c>
      <c r="D175" s="18" t="s">
        <v>45</v>
      </c>
      <c r="E175" s="17">
        <v>22000</v>
      </c>
      <c r="F175" s="17">
        <v>10000</v>
      </c>
      <c r="G175" s="20" t="s">
        <v>29</v>
      </c>
      <c r="H175" s="17" t="s">
        <v>33</v>
      </c>
    </row>
    <row r="176" ht="97" customHeight="1" spans="1:8">
      <c r="A176" s="11">
        <v>142</v>
      </c>
      <c r="B176" s="20" t="s">
        <v>364</v>
      </c>
      <c r="C176" s="17" t="s">
        <v>36</v>
      </c>
      <c r="D176" s="18" t="s">
        <v>101</v>
      </c>
      <c r="E176" s="21">
        <v>84000</v>
      </c>
      <c r="F176" s="21">
        <v>5000</v>
      </c>
      <c r="G176" s="20" t="s">
        <v>365</v>
      </c>
      <c r="H176" s="17" t="s">
        <v>191</v>
      </c>
    </row>
    <row r="177" s="2" customFormat="1" ht="82" customHeight="1" spans="1:8">
      <c r="A177" s="11">
        <v>143</v>
      </c>
      <c r="B177" s="44" t="s">
        <v>366</v>
      </c>
      <c r="C177" s="21" t="s">
        <v>36</v>
      </c>
      <c r="D177" s="18" t="s">
        <v>37</v>
      </c>
      <c r="E177" s="22">
        <v>35000</v>
      </c>
      <c r="F177" s="22">
        <v>12000</v>
      </c>
      <c r="G177" s="20" t="s">
        <v>197</v>
      </c>
      <c r="H177" s="17" t="s">
        <v>198</v>
      </c>
    </row>
    <row r="178" ht="87" customHeight="1" spans="1:8">
      <c r="A178" s="11">
        <v>144</v>
      </c>
      <c r="B178" s="44" t="s">
        <v>367</v>
      </c>
      <c r="C178" s="21" t="s">
        <v>36</v>
      </c>
      <c r="D178" s="18" t="s">
        <v>41</v>
      </c>
      <c r="E178" s="22">
        <v>100000</v>
      </c>
      <c r="F178" s="22">
        <v>30000</v>
      </c>
      <c r="G178" s="20" t="s">
        <v>197</v>
      </c>
      <c r="H178" s="17" t="s">
        <v>198</v>
      </c>
    </row>
    <row r="179" ht="25" customHeight="1" spans="1:8">
      <c r="A179" s="11"/>
      <c r="B179" s="45" t="s">
        <v>368</v>
      </c>
      <c r="C179" s="21"/>
      <c r="D179" s="18"/>
      <c r="E179" s="19">
        <f>SUM(E180:E184)</f>
        <v>97400</v>
      </c>
      <c r="F179" s="19">
        <f>SUM(F180:F184)</f>
        <v>31900</v>
      </c>
      <c r="G179" s="20"/>
      <c r="H179" s="17"/>
    </row>
    <row r="180" customFormat="1" ht="88" customHeight="1" spans="1:8">
      <c r="A180" s="11">
        <v>145</v>
      </c>
      <c r="B180" s="20" t="s">
        <v>369</v>
      </c>
      <c r="C180" s="25" t="s">
        <v>135</v>
      </c>
      <c r="D180" s="25" t="s">
        <v>219</v>
      </c>
      <c r="E180" s="25">
        <v>14200</v>
      </c>
      <c r="F180" s="25">
        <v>4200</v>
      </c>
      <c r="G180" s="20" t="s">
        <v>320</v>
      </c>
      <c r="H180" s="17" t="s">
        <v>141</v>
      </c>
    </row>
    <row r="181" customFormat="1" ht="95" customHeight="1" spans="1:8">
      <c r="A181" s="11">
        <v>146</v>
      </c>
      <c r="B181" s="20" t="s">
        <v>370</v>
      </c>
      <c r="C181" s="25" t="s">
        <v>135</v>
      </c>
      <c r="D181" s="25" t="s">
        <v>219</v>
      </c>
      <c r="E181" s="25">
        <v>14200</v>
      </c>
      <c r="F181" s="25">
        <v>4200</v>
      </c>
      <c r="G181" s="20" t="s">
        <v>276</v>
      </c>
      <c r="H181" s="17" t="s">
        <v>141</v>
      </c>
    </row>
    <row r="182" customFormat="1" ht="121" customHeight="1" spans="1:8">
      <c r="A182" s="11">
        <v>147</v>
      </c>
      <c r="B182" s="20" t="s">
        <v>371</v>
      </c>
      <c r="C182" s="25" t="s">
        <v>135</v>
      </c>
      <c r="D182" s="25" t="s">
        <v>219</v>
      </c>
      <c r="E182" s="25">
        <v>19000</v>
      </c>
      <c r="F182" s="25">
        <v>6000</v>
      </c>
      <c r="G182" s="20" t="s">
        <v>320</v>
      </c>
      <c r="H182" s="17" t="s">
        <v>141</v>
      </c>
    </row>
    <row r="183" customFormat="1" ht="110" customHeight="1" spans="1:8">
      <c r="A183" s="11">
        <v>148</v>
      </c>
      <c r="B183" s="20" t="s">
        <v>372</v>
      </c>
      <c r="C183" s="25" t="s">
        <v>135</v>
      </c>
      <c r="D183" s="25" t="s">
        <v>219</v>
      </c>
      <c r="E183" s="25">
        <v>15000</v>
      </c>
      <c r="F183" s="25">
        <v>7500</v>
      </c>
      <c r="G183" s="20" t="s">
        <v>276</v>
      </c>
      <c r="H183" s="17" t="s">
        <v>141</v>
      </c>
    </row>
    <row r="184" s="2" customFormat="1" ht="85" customHeight="1" spans="1:8">
      <c r="A184" s="11">
        <v>149</v>
      </c>
      <c r="B184" s="20" t="s">
        <v>373</v>
      </c>
      <c r="C184" s="17" t="s">
        <v>135</v>
      </c>
      <c r="D184" s="18" t="s">
        <v>139</v>
      </c>
      <c r="E184" s="21">
        <v>35000</v>
      </c>
      <c r="F184" s="21">
        <v>10000</v>
      </c>
      <c r="G184" s="20" t="s">
        <v>374</v>
      </c>
      <c r="H184" s="17" t="s">
        <v>375</v>
      </c>
    </row>
    <row r="185" s="3" customFormat="1" ht="25" customHeight="1" spans="1:8">
      <c r="A185" s="11"/>
      <c r="B185" s="16" t="s">
        <v>376</v>
      </c>
      <c r="C185" s="17"/>
      <c r="D185" s="18"/>
      <c r="E185" s="19">
        <f>SUM(E186,E190,E198)</f>
        <v>801088</v>
      </c>
      <c r="F185" s="19">
        <f>SUM(F186,F190,F198)</f>
        <v>175600</v>
      </c>
      <c r="G185" s="20"/>
      <c r="H185" s="17"/>
    </row>
    <row r="186" s="3" customFormat="1" ht="25" customHeight="1" spans="1:8">
      <c r="A186" s="11"/>
      <c r="B186" s="16" t="s">
        <v>228</v>
      </c>
      <c r="C186" s="17"/>
      <c r="D186" s="18"/>
      <c r="E186" s="19">
        <f>SUM(E187:E189)</f>
        <v>341388</v>
      </c>
      <c r="F186" s="19">
        <f>SUM(F187:F189)</f>
        <v>71000</v>
      </c>
      <c r="G186" s="20"/>
      <c r="H186" s="17"/>
    </row>
    <row r="187" s="2" customFormat="1" ht="120" customHeight="1" spans="1:8">
      <c r="A187" s="11">
        <v>150</v>
      </c>
      <c r="B187" s="20" t="s">
        <v>377</v>
      </c>
      <c r="C187" s="17" t="s">
        <v>16</v>
      </c>
      <c r="D187" s="18" t="s">
        <v>17</v>
      </c>
      <c r="E187" s="21">
        <v>271388</v>
      </c>
      <c r="F187" s="21">
        <v>40000</v>
      </c>
      <c r="G187" s="20" t="s">
        <v>378</v>
      </c>
      <c r="H187" s="17" t="s">
        <v>47</v>
      </c>
    </row>
    <row r="188" s="2" customFormat="1" ht="106" customHeight="1" spans="1:8">
      <c r="A188" s="11">
        <v>151</v>
      </c>
      <c r="B188" s="20" t="s">
        <v>379</v>
      </c>
      <c r="C188" s="17" t="s">
        <v>16</v>
      </c>
      <c r="D188" s="18" t="s">
        <v>17</v>
      </c>
      <c r="E188" s="21">
        <v>50000</v>
      </c>
      <c r="F188" s="21">
        <v>25000</v>
      </c>
      <c r="G188" s="20" t="s">
        <v>380</v>
      </c>
      <c r="H188" s="17" t="s">
        <v>47</v>
      </c>
    </row>
    <row r="189" s="2" customFormat="1" ht="94" customHeight="1" spans="1:8">
      <c r="A189" s="11">
        <v>152</v>
      </c>
      <c r="B189" s="20" t="s">
        <v>381</v>
      </c>
      <c r="C189" s="17" t="s">
        <v>16</v>
      </c>
      <c r="D189" s="18" t="s">
        <v>17</v>
      </c>
      <c r="E189" s="21">
        <v>20000</v>
      </c>
      <c r="F189" s="21">
        <v>6000</v>
      </c>
      <c r="G189" s="20" t="s">
        <v>382</v>
      </c>
      <c r="H189" s="17" t="s">
        <v>383</v>
      </c>
    </row>
    <row r="190" ht="25" customHeight="1" spans="1:8">
      <c r="A190" s="11"/>
      <c r="B190" s="16" t="s">
        <v>384</v>
      </c>
      <c r="C190" s="17"/>
      <c r="D190" s="18"/>
      <c r="E190" s="14">
        <f>SUM(E191:E197)</f>
        <v>411300</v>
      </c>
      <c r="F190" s="14">
        <f>SUM(F191:F197)</f>
        <v>81200</v>
      </c>
      <c r="G190" s="20"/>
      <c r="H190" s="17"/>
    </row>
    <row r="191" ht="90" customHeight="1" spans="1:8">
      <c r="A191" s="11">
        <v>153</v>
      </c>
      <c r="B191" s="20" t="s">
        <v>385</v>
      </c>
      <c r="C191" s="17" t="s">
        <v>36</v>
      </c>
      <c r="D191" s="18" t="s">
        <v>37</v>
      </c>
      <c r="E191" s="21">
        <v>32000</v>
      </c>
      <c r="F191" s="21">
        <v>10000</v>
      </c>
      <c r="G191" s="20" t="s">
        <v>386</v>
      </c>
      <c r="H191" s="17" t="s">
        <v>221</v>
      </c>
    </row>
    <row r="192" ht="79" customHeight="1" spans="1:8">
      <c r="A192" s="11">
        <v>154</v>
      </c>
      <c r="B192" s="20" t="s">
        <v>387</v>
      </c>
      <c r="C192" s="25" t="s">
        <v>36</v>
      </c>
      <c r="D192" s="25" t="s">
        <v>37</v>
      </c>
      <c r="E192" s="25">
        <v>15000</v>
      </c>
      <c r="F192" s="25">
        <v>13000</v>
      </c>
      <c r="G192" s="20" t="s">
        <v>388</v>
      </c>
      <c r="H192" s="17" t="s">
        <v>127</v>
      </c>
    </row>
    <row r="193" ht="114" customHeight="1" spans="1:8">
      <c r="A193" s="11">
        <v>155</v>
      </c>
      <c r="B193" s="20" t="s">
        <v>389</v>
      </c>
      <c r="C193" s="17" t="s">
        <v>36</v>
      </c>
      <c r="D193" s="18" t="s">
        <v>45</v>
      </c>
      <c r="E193" s="17">
        <v>50000</v>
      </c>
      <c r="F193" s="17">
        <v>15000</v>
      </c>
      <c r="G193" s="20" t="s">
        <v>390</v>
      </c>
      <c r="H193" s="17" t="s">
        <v>33</v>
      </c>
    </row>
    <row r="194" ht="221" customHeight="1" spans="1:8">
      <c r="A194" s="11">
        <v>156</v>
      </c>
      <c r="B194" s="20" t="s">
        <v>391</v>
      </c>
      <c r="C194" s="17" t="s">
        <v>36</v>
      </c>
      <c r="D194" s="18" t="s">
        <v>45</v>
      </c>
      <c r="E194" s="17">
        <v>133500</v>
      </c>
      <c r="F194" s="17">
        <v>11000</v>
      </c>
      <c r="G194" s="20" t="s">
        <v>308</v>
      </c>
      <c r="H194" s="17" t="s">
        <v>130</v>
      </c>
    </row>
    <row r="195" ht="99" customHeight="1" spans="1:8">
      <c r="A195" s="11">
        <v>157</v>
      </c>
      <c r="B195" s="20" t="s">
        <v>392</v>
      </c>
      <c r="C195" s="17" t="s">
        <v>36</v>
      </c>
      <c r="D195" s="18" t="s">
        <v>45</v>
      </c>
      <c r="E195" s="21">
        <v>20800</v>
      </c>
      <c r="F195" s="21">
        <v>12000</v>
      </c>
      <c r="G195" s="20" t="s">
        <v>308</v>
      </c>
      <c r="H195" s="17" t="s">
        <v>130</v>
      </c>
    </row>
    <row r="196" s="2" customFormat="1" ht="108" customHeight="1" spans="1:11">
      <c r="A196" s="11">
        <v>158</v>
      </c>
      <c r="B196" s="20" t="s">
        <v>393</v>
      </c>
      <c r="C196" s="17" t="s">
        <v>36</v>
      </c>
      <c r="D196" s="18" t="s">
        <v>394</v>
      </c>
      <c r="E196" s="21">
        <v>80000</v>
      </c>
      <c r="F196" s="21">
        <v>10100</v>
      </c>
      <c r="G196" s="20" t="s">
        <v>29</v>
      </c>
      <c r="H196" s="17" t="s">
        <v>130</v>
      </c>
      <c r="I196" s="36"/>
      <c r="J196" s="36"/>
      <c r="K196" s="36"/>
    </row>
    <row r="197" s="2" customFormat="1" ht="92" customHeight="1" spans="1:11">
      <c r="A197" s="11">
        <v>159</v>
      </c>
      <c r="B197" s="20" t="s">
        <v>395</v>
      </c>
      <c r="C197" s="17" t="s">
        <v>36</v>
      </c>
      <c r="D197" s="18" t="s">
        <v>396</v>
      </c>
      <c r="E197" s="21">
        <v>80000</v>
      </c>
      <c r="F197" s="17">
        <v>10100</v>
      </c>
      <c r="G197" s="20" t="s">
        <v>397</v>
      </c>
      <c r="H197" s="17" t="s">
        <v>130</v>
      </c>
      <c r="I197" s="36"/>
      <c r="J197" s="36"/>
      <c r="K197" s="36"/>
    </row>
    <row r="198" ht="25" customHeight="1" spans="1:8">
      <c r="A198" s="11"/>
      <c r="B198" s="16" t="s">
        <v>133</v>
      </c>
      <c r="C198" s="17"/>
      <c r="D198" s="18"/>
      <c r="E198" s="11">
        <f>SUM(E199:E200)</f>
        <v>48400</v>
      </c>
      <c r="F198" s="11">
        <f>SUM(F199:F200)</f>
        <v>23400</v>
      </c>
      <c r="G198" s="20"/>
      <c r="H198" s="17"/>
    </row>
    <row r="199" ht="131" customHeight="1" spans="1:11">
      <c r="A199" s="11">
        <v>160</v>
      </c>
      <c r="B199" s="20" t="s">
        <v>398</v>
      </c>
      <c r="C199" s="25" t="s">
        <v>135</v>
      </c>
      <c r="D199" s="25" t="s">
        <v>223</v>
      </c>
      <c r="E199" s="25">
        <v>28000</v>
      </c>
      <c r="F199" s="25">
        <v>7000</v>
      </c>
      <c r="G199" s="20" t="s">
        <v>399</v>
      </c>
      <c r="H199" s="17" t="s">
        <v>221</v>
      </c>
      <c r="I199" s="3"/>
      <c r="J199" s="3"/>
      <c r="K199" s="3"/>
    </row>
    <row r="200" ht="89" customHeight="1" spans="1:11">
      <c r="A200" s="11">
        <v>161</v>
      </c>
      <c r="B200" s="20" t="s">
        <v>400</v>
      </c>
      <c r="C200" s="17" t="s">
        <v>135</v>
      </c>
      <c r="D200" s="18" t="s">
        <v>219</v>
      </c>
      <c r="E200" s="21">
        <v>20400</v>
      </c>
      <c r="F200" s="21">
        <v>16400</v>
      </c>
      <c r="G200" s="20" t="s">
        <v>388</v>
      </c>
      <c r="H200" s="17" t="s">
        <v>127</v>
      </c>
      <c r="I200" s="36"/>
      <c r="J200" s="36"/>
      <c r="K200" s="36"/>
    </row>
    <row r="201" ht="25" customHeight="1" spans="1:8">
      <c r="A201" s="11"/>
      <c r="B201" s="16" t="s">
        <v>401</v>
      </c>
      <c r="C201" s="17"/>
      <c r="D201" s="18"/>
      <c r="E201" s="14">
        <f>SUM(E202,E212,E229)</f>
        <v>4196323.03</v>
      </c>
      <c r="F201" s="14">
        <f>SUM(F202,F212,F229)</f>
        <v>411683</v>
      </c>
      <c r="G201" s="20"/>
      <c r="H201" s="17"/>
    </row>
    <row r="202" ht="25" customHeight="1" spans="1:8">
      <c r="A202" s="11"/>
      <c r="B202" s="16" t="s">
        <v>402</v>
      </c>
      <c r="C202" s="17"/>
      <c r="D202" s="18"/>
      <c r="E202" s="14">
        <f>SUM(E203:E211)</f>
        <v>840323.03</v>
      </c>
      <c r="F202" s="14">
        <f>SUM(F203:F211)</f>
        <v>109383</v>
      </c>
      <c r="G202" s="20"/>
      <c r="H202" s="17"/>
    </row>
    <row r="203" s="2" customFormat="1" ht="114" customHeight="1" spans="1:8">
      <c r="A203" s="11">
        <v>162</v>
      </c>
      <c r="B203" s="20" t="s">
        <v>403</v>
      </c>
      <c r="C203" s="17" t="s">
        <v>16</v>
      </c>
      <c r="D203" s="18" t="s">
        <v>17</v>
      </c>
      <c r="E203" s="21">
        <v>75000</v>
      </c>
      <c r="F203" s="21">
        <v>7383</v>
      </c>
      <c r="G203" s="20" t="s">
        <v>404</v>
      </c>
      <c r="H203" s="17" t="s">
        <v>47</v>
      </c>
    </row>
    <row r="204" s="2" customFormat="1" ht="85" customHeight="1" spans="1:8">
      <c r="A204" s="11">
        <v>163</v>
      </c>
      <c r="B204" s="20" t="s">
        <v>405</v>
      </c>
      <c r="C204" s="17" t="s">
        <v>16</v>
      </c>
      <c r="D204" s="18" t="s">
        <v>51</v>
      </c>
      <c r="E204" s="21">
        <v>88323.03</v>
      </c>
      <c r="F204" s="21">
        <v>10000</v>
      </c>
      <c r="G204" s="20" t="s">
        <v>406</v>
      </c>
      <c r="H204" s="17" t="s">
        <v>47</v>
      </c>
    </row>
    <row r="205" s="2" customFormat="1" ht="88" customHeight="1" spans="1:11">
      <c r="A205" s="11">
        <v>164</v>
      </c>
      <c r="B205" s="20" t="s">
        <v>407</v>
      </c>
      <c r="C205" s="17" t="s">
        <v>16</v>
      </c>
      <c r="D205" s="18" t="s">
        <v>51</v>
      </c>
      <c r="E205" s="21">
        <v>125000</v>
      </c>
      <c r="F205" s="21">
        <v>17000</v>
      </c>
      <c r="G205" s="20" t="s">
        <v>408</v>
      </c>
      <c r="H205" s="17" t="s">
        <v>47</v>
      </c>
      <c r="I205" s="36"/>
      <c r="J205" s="36"/>
      <c r="K205" s="36"/>
    </row>
    <row r="206" ht="105" customHeight="1" spans="1:8">
      <c r="A206" s="11">
        <v>165</v>
      </c>
      <c r="B206" s="20" t="s">
        <v>409</v>
      </c>
      <c r="C206" s="27" t="s">
        <v>16</v>
      </c>
      <c r="D206" s="18" t="s">
        <v>51</v>
      </c>
      <c r="E206" s="17">
        <v>105000</v>
      </c>
      <c r="F206" s="17">
        <v>15000</v>
      </c>
      <c r="G206" s="46" t="s">
        <v>410</v>
      </c>
      <c r="H206" s="17" t="s">
        <v>176</v>
      </c>
    </row>
    <row r="207" ht="102" customHeight="1" spans="1:8">
      <c r="A207" s="11">
        <v>166</v>
      </c>
      <c r="B207" s="20" t="s">
        <v>411</v>
      </c>
      <c r="C207" s="17" t="s">
        <v>16</v>
      </c>
      <c r="D207" s="18" t="s">
        <v>21</v>
      </c>
      <c r="E207" s="17">
        <v>16000</v>
      </c>
      <c r="F207" s="17">
        <v>5000</v>
      </c>
      <c r="G207" s="20" t="s">
        <v>412</v>
      </c>
      <c r="H207" s="17" t="s">
        <v>124</v>
      </c>
    </row>
    <row r="208" ht="189" customHeight="1" spans="1:8">
      <c r="A208" s="11">
        <v>167</v>
      </c>
      <c r="B208" s="20" t="s">
        <v>413</v>
      </c>
      <c r="C208" s="17" t="s">
        <v>16</v>
      </c>
      <c r="D208" s="18" t="s">
        <v>51</v>
      </c>
      <c r="E208" s="21">
        <v>170000</v>
      </c>
      <c r="F208" s="21">
        <v>5000</v>
      </c>
      <c r="G208" s="42" t="s">
        <v>414</v>
      </c>
      <c r="H208" s="17" t="s">
        <v>30</v>
      </c>
    </row>
    <row r="209" ht="82" customHeight="1" spans="1:8">
      <c r="A209" s="11">
        <v>168</v>
      </c>
      <c r="B209" s="20" t="s">
        <v>415</v>
      </c>
      <c r="C209" s="17" t="s">
        <v>16</v>
      </c>
      <c r="D209" s="18" t="s">
        <v>17</v>
      </c>
      <c r="E209" s="21">
        <v>90000</v>
      </c>
      <c r="F209" s="17">
        <v>20000</v>
      </c>
      <c r="G209" s="20" t="s">
        <v>32</v>
      </c>
      <c r="H209" s="17" t="s">
        <v>33</v>
      </c>
    </row>
    <row r="210" ht="80" customHeight="1" spans="1:8">
      <c r="A210" s="11">
        <v>169</v>
      </c>
      <c r="B210" s="20" t="s">
        <v>416</v>
      </c>
      <c r="C210" s="17" t="s">
        <v>16</v>
      </c>
      <c r="D210" s="18" t="s">
        <v>21</v>
      </c>
      <c r="E210" s="21">
        <v>21000</v>
      </c>
      <c r="F210" s="17">
        <v>10000</v>
      </c>
      <c r="G210" s="20" t="s">
        <v>417</v>
      </c>
      <c r="H210" s="17" t="s">
        <v>33</v>
      </c>
    </row>
    <row r="211" ht="94" customHeight="1" spans="1:11">
      <c r="A211" s="11">
        <v>170</v>
      </c>
      <c r="B211" s="20" t="s">
        <v>418</v>
      </c>
      <c r="C211" s="17" t="s">
        <v>16</v>
      </c>
      <c r="D211" s="18" t="s">
        <v>17</v>
      </c>
      <c r="E211" s="21">
        <v>150000</v>
      </c>
      <c r="F211" s="21">
        <v>20000</v>
      </c>
      <c r="G211" s="20" t="s">
        <v>337</v>
      </c>
      <c r="H211" s="17" t="s">
        <v>186</v>
      </c>
      <c r="I211" s="3"/>
      <c r="J211" s="3"/>
      <c r="K211" s="3"/>
    </row>
    <row r="212" ht="25" customHeight="1" spans="1:8">
      <c r="A212" s="11"/>
      <c r="B212" s="16" t="s">
        <v>419</v>
      </c>
      <c r="C212" s="17"/>
      <c r="D212" s="18"/>
      <c r="E212" s="14">
        <f>SUM(E213:E228)</f>
        <v>3004000</v>
      </c>
      <c r="F212" s="14">
        <f>SUM(F213:F228)</f>
        <v>233200</v>
      </c>
      <c r="G212" s="20"/>
      <c r="H212" s="17"/>
    </row>
    <row r="213" customFormat="1" ht="75" customHeight="1" spans="1:8">
      <c r="A213" s="24">
        <v>171</v>
      </c>
      <c r="B213" s="20" t="s">
        <v>420</v>
      </c>
      <c r="C213" s="25" t="s">
        <v>36</v>
      </c>
      <c r="D213" s="25" t="s">
        <v>421</v>
      </c>
      <c r="E213" s="25">
        <v>20000</v>
      </c>
      <c r="F213" s="25">
        <v>4000</v>
      </c>
      <c r="G213" s="20" t="s">
        <v>422</v>
      </c>
      <c r="H213" s="17" t="s">
        <v>221</v>
      </c>
    </row>
    <row r="214" s="3" customFormat="1" ht="77" customHeight="1" spans="1:8">
      <c r="A214" s="24">
        <v>172</v>
      </c>
      <c r="B214" s="20" t="s">
        <v>423</v>
      </c>
      <c r="C214" s="25" t="s">
        <v>36</v>
      </c>
      <c r="D214" s="25" t="s">
        <v>424</v>
      </c>
      <c r="E214" s="25">
        <v>160000</v>
      </c>
      <c r="F214" s="25">
        <v>15000</v>
      </c>
      <c r="G214" s="20" t="s">
        <v>425</v>
      </c>
      <c r="H214" s="17" t="s">
        <v>221</v>
      </c>
    </row>
    <row r="215" s="2" customFormat="1" ht="132" customHeight="1" spans="1:8">
      <c r="A215" s="24">
        <v>173</v>
      </c>
      <c r="B215" s="20" t="s">
        <v>426</v>
      </c>
      <c r="C215" s="17" t="s">
        <v>36</v>
      </c>
      <c r="D215" s="18" t="s">
        <v>41</v>
      </c>
      <c r="E215" s="21">
        <v>166000</v>
      </c>
      <c r="F215" s="21">
        <v>20000</v>
      </c>
      <c r="G215" s="20" t="s">
        <v>427</v>
      </c>
      <c r="H215" s="17" t="s">
        <v>47</v>
      </c>
    </row>
    <row r="216" s="2" customFormat="1" ht="121" customHeight="1" spans="1:8">
      <c r="A216" s="24">
        <v>174</v>
      </c>
      <c r="B216" s="20" t="s">
        <v>428</v>
      </c>
      <c r="C216" s="17" t="s">
        <v>36</v>
      </c>
      <c r="D216" s="18" t="s">
        <v>79</v>
      </c>
      <c r="E216" s="21">
        <v>225000</v>
      </c>
      <c r="F216" s="21">
        <v>5000</v>
      </c>
      <c r="G216" s="20" t="s">
        <v>429</v>
      </c>
      <c r="H216" s="17" t="s">
        <v>47</v>
      </c>
    </row>
    <row r="217" s="2" customFormat="1" ht="106" customHeight="1" spans="1:8">
      <c r="A217" s="24">
        <v>175</v>
      </c>
      <c r="B217" s="20" t="s">
        <v>430</v>
      </c>
      <c r="C217" s="17" t="s">
        <v>36</v>
      </c>
      <c r="D217" s="18" t="s">
        <v>41</v>
      </c>
      <c r="E217" s="21">
        <v>120000</v>
      </c>
      <c r="F217" s="21">
        <v>10000</v>
      </c>
      <c r="G217" s="20" t="s">
        <v>431</v>
      </c>
      <c r="H217" s="17" t="s">
        <v>47</v>
      </c>
    </row>
    <row r="218" s="2" customFormat="1" ht="108" customHeight="1" spans="1:8">
      <c r="A218" s="24">
        <v>176</v>
      </c>
      <c r="B218" s="20" t="s">
        <v>432</v>
      </c>
      <c r="C218" s="17" t="s">
        <v>36</v>
      </c>
      <c r="D218" s="18" t="s">
        <v>41</v>
      </c>
      <c r="E218" s="21">
        <v>230000</v>
      </c>
      <c r="F218" s="21">
        <v>30000</v>
      </c>
      <c r="G218" s="20" t="s">
        <v>433</v>
      </c>
      <c r="H218" s="17" t="s">
        <v>47</v>
      </c>
    </row>
    <row r="219" s="2" customFormat="1" ht="127" customHeight="1" spans="1:8">
      <c r="A219" s="24">
        <v>177</v>
      </c>
      <c r="B219" s="20" t="s">
        <v>434</v>
      </c>
      <c r="C219" s="17" t="s">
        <v>36</v>
      </c>
      <c r="D219" s="18" t="s">
        <v>41</v>
      </c>
      <c r="E219" s="21">
        <v>150000</v>
      </c>
      <c r="F219" s="21">
        <v>20000</v>
      </c>
      <c r="G219" s="20" t="s">
        <v>435</v>
      </c>
      <c r="H219" s="17" t="s">
        <v>47</v>
      </c>
    </row>
    <row r="220" ht="109" customHeight="1" spans="1:8">
      <c r="A220" s="24">
        <v>178</v>
      </c>
      <c r="B220" s="20" t="s">
        <v>436</v>
      </c>
      <c r="C220" s="17" t="s">
        <v>36</v>
      </c>
      <c r="D220" s="18" t="s">
        <v>41</v>
      </c>
      <c r="E220" s="21">
        <v>150000</v>
      </c>
      <c r="F220" s="17">
        <v>35000</v>
      </c>
      <c r="G220" s="20" t="s">
        <v>437</v>
      </c>
      <c r="H220" s="17" t="s">
        <v>176</v>
      </c>
    </row>
    <row r="221" ht="89" customHeight="1" spans="1:8">
      <c r="A221" s="24">
        <v>179</v>
      </c>
      <c r="B221" s="20" t="s">
        <v>438</v>
      </c>
      <c r="C221" s="17" t="s">
        <v>36</v>
      </c>
      <c r="D221" s="18" t="s">
        <v>41</v>
      </c>
      <c r="E221" s="21">
        <v>100000</v>
      </c>
      <c r="F221" s="21">
        <v>10000</v>
      </c>
      <c r="G221" s="20" t="s">
        <v>439</v>
      </c>
      <c r="H221" s="17" t="s">
        <v>440</v>
      </c>
    </row>
    <row r="222" s="2" customFormat="1" ht="87" customHeight="1" spans="1:8">
      <c r="A222" s="24">
        <v>180</v>
      </c>
      <c r="B222" s="20" t="s">
        <v>441</v>
      </c>
      <c r="C222" s="17" t="s">
        <v>36</v>
      </c>
      <c r="D222" s="18" t="s">
        <v>37</v>
      </c>
      <c r="E222" s="21">
        <v>25000</v>
      </c>
      <c r="F222" s="21">
        <v>14200</v>
      </c>
      <c r="G222" s="20" t="s">
        <v>442</v>
      </c>
      <c r="H222" s="17" t="s">
        <v>440</v>
      </c>
    </row>
    <row r="223" customFormat="1" ht="87" customHeight="1" spans="1:11">
      <c r="A223" s="24">
        <v>181</v>
      </c>
      <c r="B223" s="20" t="s">
        <v>443</v>
      </c>
      <c r="C223" s="17" t="s">
        <v>36</v>
      </c>
      <c r="D223" s="18" t="s">
        <v>41</v>
      </c>
      <c r="E223" s="21">
        <v>120000</v>
      </c>
      <c r="F223" s="21">
        <v>10000</v>
      </c>
      <c r="G223" s="20" t="s">
        <v>444</v>
      </c>
      <c r="H223" s="17" t="s">
        <v>440</v>
      </c>
      <c r="I223" s="2"/>
      <c r="J223" s="2"/>
      <c r="K223" s="2"/>
    </row>
    <row r="224" customFormat="1" ht="82" customHeight="1" spans="1:11">
      <c r="A224" s="24">
        <v>182</v>
      </c>
      <c r="B224" s="20" t="s">
        <v>445</v>
      </c>
      <c r="C224" s="25" t="s">
        <v>36</v>
      </c>
      <c r="D224" s="25" t="s">
        <v>446</v>
      </c>
      <c r="E224" s="25">
        <v>1250000</v>
      </c>
      <c r="F224" s="25">
        <v>10000</v>
      </c>
      <c r="G224" s="20" t="s">
        <v>447</v>
      </c>
      <c r="H224" s="17" t="s">
        <v>244</v>
      </c>
      <c r="I224" s="2"/>
      <c r="J224" s="2"/>
      <c r="K224" s="2"/>
    </row>
    <row r="225" s="2" customFormat="1" ht="84" customHeight="1" spans="1:8">
      <c r="A225" s="24">
        <v>183</v>
      </c>
      <c r="B225" s="20" t="s">
        <v>448</v>
      </c>
      <c r="C225" s="17" t="s">
        <v>36</v>
      </c>
      <c r="D225" s="18" t="s">
        <v>37</v>
      </c>
      <c r="E225" s="21">
        <v>10000</v>
      </c>
      <c r="F225" s="17">
        <v>7000</v>
      </c>
      <c r="G225" s="20" t="s">
        <v>29</v>
      </c>
      <c r="H225" s="17" t="s">
        <v>244</v>
      </c>
    </row>
    <row r="226" ht="158" customHeight="1" spans="1:11">
      <c r="A226" s="24">
        <v>184</v>
      </c>
      <c r="B226" s="20" t="s">
        <v>449</v>
      </c>
      <c r="C226" s="17" t="s">
        <v>36</v>
      </c>
      <c r="D226" s="21" t="s">
        <v>450</v>
      </c>
      <c r="E226" s="21">
        <v>40000</v>
      </c>
      <c r="F226" s="17">
        <v>20000</v>
      </c>
      <c r="G226" s="42" t="s">
        <v>451</v>
      </c>
      <c r="H226" s="17" t="s">
        <v>30</v>
      </c>
      <c r="I226" s="3"/>
      <c r="J226" s="3"/>
      <c r="K226" s="3"/>
    </row>
    <row r="227" s="3" customFormat="1" ht="82" customHeight="1" spans="1:11">
      <c r="A227" s="24">
        <v>185</v>
      </c>
      <c r="B227" s="20" t="s">
        <v>452</v>
      </c>
      <c r="C227" s="25" t="s">
        <v>36</v>
      </c>
      <c r="D227" s="25" t="s">
        <v>453</v>
      </c>
      <c r="E227" s="25">
        <v>200000</v>
      </c>
      <c r="F227" s="25">
        <v>13000</v>
      </c>
      <c r="G227" s="20" t="s">
        <v>454</v>
      </c>
      <c r="H227" s="17" t="s">
        <v>127</v>
      </c>
      <c r="I227" s="36"/>
      <c r="J227" s="36"/>
      <c r="K227" s="36"/>
    </row>
    <row r="228" s="3" customFormat="1" ht="97" customHeight="1" spans="1:11">
      <c r="A228" s="24">
        <v>186</v>
      </c>
      <c r="B228" s="20" t="s">
        <v>455</v>
      </c>
      <c r="C228" s="17" t="s">
        <v>36</v>
      </c>
      <c r="D228" s="17" t="s">
        <v>45</v>
      </c>
      <c r="E228" s="17">
        <v>38000</v>
      </c>
      <c r="F228" s="17">
        <v>10000</v>
      </c>
      <c r="G228" s="20" t="s">
        <v>456</v>
      </c>
      <c r="H228" s="17" t="s">
        <v>297</v>
      </c>
      <c r="I228" s="36"/>
      <c r="J228" s="36"/>
      <c r="K228" s="36"/>
    </row>
    <row r="229" ht="25" customHeight="1" spans="1:11">
      <c r="A229" s="11"/>
      <c r="B229" s="16" t="s">
        <v>457</v>
      </c>
      <c r="C229" s="17"/>
      <c r="D229" s="18"/>
      <c r="E229" s="14">
        <f>SUM(E230:E233)</f>
        <v>352000</v>
      </c>
      <c r="F229" s="14">
        <f>SUM(F230:F233)</f>
        <v>69100</v>
      </c>
      <c r="G229" s="20"/>
      <c r="H229" s="17"/>
      <c r="I229" s="36"/>
      <c r="J229" s="36"/>
      <c r="K229" s="36"/>
    </row>
    <row r="230" ht="82" customHeight="1" spans="1:8">
      <c r="A230" s="11">
        <v>187</v>
      </c>
      <c r="B230" s="20" t="s">
        <v>458</v>
      </c>
      <c r="C230" s="17" t="s">
        <v>135</v>
      </c>
      <c r="D230" s="18" t="s">
        <v>223</v>
      </c>
      <c r="E230" s="21">
        <v>127000</v>
      </c>
      <c r="F230" s="21">
        <v>45000</v>
      </c>
      <c r="G230" s="20" t="s">
        <v>459</v>
      </c>
      <c r="H230" s="17" t="s">
        <v>221</v>
      </c>
    </row>
    <row r="231" ht="79" customHeight="1" spans="1:8">
      <c r="A231" s="11">
        <v>188</v>
      </c>
      <c r="B231" s="20" t="s">
        <v>460</v>
      </c>
      <c r="C231" s="25" t="s">
        <v>135</v>
      </c>
      <c r="D231" s="17" t="s">
        <v>136</v>
      </c>
      <c r="E231" s="33">
        <v>180000</v>
      </c>
      <c r="F231" s="17">
        <v>10000</v>
      </c>
      <c r="G231" s="20" t="s">
        <v>461</v>
      </c>
      <c r="H231" s="17" t="s">
        <v>176</v>
      </c>
    </row>
    <row r="232" ht="118" customHeight="1" spans="1:11">
      <c r="A232" s="11">
        <v>189</v>
      </c>
      <c r="B232" s="20" t="s">
        <v>462</v>
      </c>
      <c r="C232" s="17" t="s">
        <v>135</v>
      </c>
      <c r="D232" s="18" t="s">
        <v>219</v>
      </c>
      <c r="E232" s="21">
        <v>15000</v>
      </c>
      <c r="F232" s="17">
        <v>5600</v>
      </c>
      <c r="G232" s="20" t="s">
        <v>320</v>
      </c>
      <c r="H232" s="17" t="s">
        <v>141</v>
      </c>
      <c r="I232" s="36"/>
      <c r="J232" s="36"/>
      <c r="K232" s="36"/>
    </row>
    <row r="233" s="2" customFormat="1" ht="92" customHeight="1" spans="1:8">
      <c r="A233" s="11">
        <v>190</v>
      </c>
      <c r="B233" s="20" t="s">
        <v>463</v>
      </c>
      <c r="C233" s="17" t="s">
        <v>135</v>
      </c>
      <c r="D233" s="18" t="s">
        <v>219</v>
      </c>
      <c r="E233" s="21">
        <v>30000</v>
      </c>
      <c r="F233" s="17">
        <v>8500</v>
      </c>
      <c r="G233" s="20" t="s">
        <v>320</v>
      </c>
      <c r="H233" s="17" t="s">
        <v>141</v>
      </c>
    </row>
    <row r="234" ht="25" customHeight="1" spans="1:8">
      <c r="A234" s="11"/>
      <c r="B234" s="16" t="s">
        <v>464</v>
      </c>
      <c r="C234" s="17"/>
      <c r="D234" s="18"/>
      <c r="E234" s="14">
        <f>SUM(E235,E250,E254,E257)</f>
        <v>8052265.35</v>
      </c>
      <c r="F234" s="14">
        <f>SUM(F235,F250,F254,F257)</f>
        <v>779958.49</v>
      </c>
      <c r="G234" s="20"/>
      <c r="H234" s="17"/>
    </row>
    <row r="235" ht="25" customHeight="1" spans="1:8">
      <c r="A235" s="11"/>
      <c r="B235" s="16" t="s">
        <v>465</v>
      </c>
      <c r="C235" s="17"/>
      <c r="D235" s="18"/>
      <c r="E235" s="14">
        <f>SUM(E236,E242,E247)</f>
        <v>526060</v>
      </c>
      <c r="F235" s="14">
        <f>SUM(F236,F242,F247)</f>
        <v>151767</v>
      </c>
      <c r="G235" s="20"/>
      <c r="H235" s="17"/>
    </row>
    <row r="236" ht="25" customHeight="1" spans="1:8">
      <c r="A236" s="11"/>
      <c r="B236" s="16" t="s">
        <v>14</v>
      </c>
      <c r="C236" s="17"/>
      <c r="D236" s="18"/>
      <c r="E236" s="14">
        <f>SUM(E237:E241)</f>
        <v>336660.77</v>
      </c>
      <c r="F236" s="14">
        <f>SUM(F237:F241)</f>
        <v>71000</v>
      </c>
      <c r="G236" s="20"/>
      <c r="H236" s="17"/>
    </row>
    <row r="237" ht="128" customHeight="1" spans="1:8">
      <c r="A237" s="11">
        <v>191</v>
      </c>
      <c r="B237" s="20" t="s">
        <v>466</v>
      </c>
      <c r="C237" s="17" t="s">
        <v>16</v>
      </c>
      <c r="D237" s="18" t="s">
        <v>17</v>
      </c>
      <c r="E237" s="21">
        <v>57463.32</v>
      </c>
      <c r="F237" s="17">
        <v>8000</v>
      </c>
      <c r="G237" s="20" t="s">
        <v>467</v>
      </c>
      <c r="H237" s="17" t="s">
        <v>56</v>
      </c>
    </row>
    <row r="238" ht="129" customHeight="1" spans="1:8">
      <c r="A238" s="11">
        <v>192</v>
      </c>
      <c r="B238" s="20" t="s">
        <v>468</v>
      </c>
      <c r="C238" s="17" t="s">
        <v>16</v>
      </c>
      <c r="D238" s="18" t="s">
        <v>17</v>
      </c>
      <c r="E238" s="21">
        <v>71197.45</v>
      </c>
      <c r="F238" s="17">
        <v>10000</v>
      </c>
      <c r="G238" s="20" t="s">
        <v>467</v>
      </c>
      <c r="H238" s="17" t="s">
        <v>56</v>
      </c>
    </row>
    <row r="239" ht="122" customHeight="1" spans="1:8">
      <c r="A239" s="11">
        <v>193</v>
      </c>
      <c r="B239" s="20" t="s">
        <v>469</v>
      </c>
      <c r="C239" s="17" t="s">
        <v>16</v>
      </c>
      <c r="D239" s="18" t="s">
        <v>17</v>
      </c>
      <c r="E239" s="21">
        <v>90000</v>
      </c>
      <c r="F239" s="21">
        <v>11000</v>
      </c>
      <c r="G239" s="20" t="s">
        <v>470</v>
      </c>
      <c r="H239" s="17" t="s">
        <v>47</v>
      </c>
    </row>
    <row r="240" ht="84" customHeight="1" spans="1:11">
      <c r="A240" s="11">
        <v>194</v>
      </c>
      <c r="B240" s="20" t="s">
        <v>471</v>
      </c>
      <c r="C240" s="17" t="s">
        <v>16</v>
      </c>
      <c r="D240" s="18" t="s">
        <v>21</v>
      </c>
      <c r="E240" s="21">
        <v>18000</v>
      </c>
      <c r="F240" s="21">
        <v>12000</v>
      </c>
      <c r="G240" s="20" t="s">
        <v>472</v>
      </c>
      <c r="H240" s="17" t="s">
        <v>30</v>
      </c>
      <c r="I240" s="36"/>
      <c r="J240" s="36"/>
      <c r="K240" s="36"/>
    </row>
    <row r="241" ht="91" customHeight="1" spans="1:11">
      <c r="A241" s="11">
        <v>195</v>
      </c>
      <c r="B241" s="20" t="s">
        <v>473</v>
      </c>
      <c r="C241" s="17" t="s">
        <v>16</v>
      </c>
      <c r="D241" s="18" t="s">
        <v>474</v>
      </c>
      <c r="E241" s="21">
        <v>100000</v>
      </c>
      <c r="F241" s="21">
        <v>30000</v>
      </c>
      <c r="G241" s="20" t="s">
        <v>475</v>
      </c>
      <c r="H241" s="17" t="s">
        <v>127</v>
      </c>
      <c r="I241" s="3"/>
      <c r="J241" s="3"/>
      <c r="K241" s="3"/>
    </row>
    <row r="242" ht="25" customHeight="1" spans="1:11">
      <c r="A242" s="11"/>
      <c r="B242" s="16" t="s">
        <v>476</v>
      </c>
      <c r="C242" s="17"/>
      <c r="D242" s="18"/>
      <c r="E242" s="14">
        <f>SUM(E243:E246)</f>
        <v>128553.23</v>
      </c>
      <c r="F242" s="14">
        <f>SUM(F243:F246)</f>
        <v>49921</v>
      </c>
      <c r="G242" s="20"/>
      <c r="H242" s="17"/>
      <c r="I242" s="3"/>
      <c r="J242" s="3"/>
      <c r="K242" s="3"/>
    </row>
    <row r="243" ht="73" customHeight="1" spans="1:8">
      <c r="A243" s="11">
        <v>196</v>
      </c>
      <c r="B243" s="20" t="s">
        <v>477</v>
      </c>
      <c r="C243" s="17" t="s">
        <v>36</v>
      </c>
      <c r="D243" s="18" t="s">
        <v>37</v>
      </c>
      <c r="E243" s="21">
        <v>33600.8</v>
      </c>
      <c r="F243" s="17">
        <v>7000</v>
      </c>
      <c r="G243" s="20" t="s">
        <v>478</v>
      </c>
      <c r="H243" s="17" t="s">
        <v>56</v>
      </c>
    </row>
    <row r="244" ht="73" customHeight="1" spans="1:11">
      <c r="A244" s="11">
        <v>197</v>
      </c>
      <c r="B244" s="20" t="s">
        <v>479</v>
      </c>
      <c r="C244" s="17" t="s">
        <v>36</v>
      </c>
      <c r="D244" s="18" t="s">
        <v>37</v>
      </c>
      <c r="E244" s="21">
        <v>25929.43</v>
      </c>
      <c r="F244" s="21">
        <v>8000</v>
      </c>
      <c r="G244" s="20" t="s">
        <v>480</v>
      </c>
      <c r="H244" s="17" t="s">
        <v>221</v>
      </c>
      <c r="I244" s="36"/>
      <c r="J244" s="36"/>
      <c r="K244" s="36"/>
    </row>
    <row r="245" s="4" customFormat="1" ht="82" customHeight="1" spans="1:11">
      <c r="A245" s="11">
        <v>198</v>
      </c>
      <c r="B245" s="20" t="s">
        <v>481</v>
      </c>
      <c r="C245" s="17" t="s">
        <v>36</v>
      </c>
      <c r="D245" s="18" t="s">
        <v>37</v>
      </c>
      <c r="E245" s="21">
        <v>24023</v>
      </c>
      <c r="F245" s="21">
        <v>16921</v>
      </c>
      <c r="G245" s="20" t="s">
        <v>482</v>
      </c>
      <c r="H245" s="17" t="s">
        <v>440</v>
      </c>
      <c r="K245" s="47"/>
    </row>
    <row r="246" ht="122" customHeight="1" spans="1:8">
      <c r="A246" s="11">
        <v>199</v>
      </c>
      <c r="B246" s="20" t="s">
        <v>483</v>
      </c>
      <c r="C246" s="17" t="s">
        <v>36</v>
      </c>
      <c r="D246" s="21" t="s">
        <v>37</v>
      </c>
      <c r="E246" s="21">
        <v>45000</v>
      </c>
      <c r="F246" s="21">
        <v>18000</v>
      </c>
      <c r="G246" s="42" t="s">
        <v>484</v>
      </c>
      <c r="H246" s="17" t="s">
        <v>186</v>
      </c>
    </row>
    <row r="247" customFormat="1" ht="25" customHeight="1" spans="1:11">
      <c r="A247" s="11"/>
      <c r="B247" s="16" t="s">
        <v>133</v>
      </c>
      <c r="C247" s="17"/>
      <c r="D247" s="21"/>
      <c r="E247" s="14">
        <f>SUM(E248:E249)</f>
        <v>60846</v>
      </c>
      <c r="F247" s="14">
        <f>SUM(F248:F249)</f>
        <v>30846</v>
      </c>
      <c r="G247" s="42"/>
      <c r="H247" s="17"/>
      <c r="I247" s="2"/>
      <c r="J247" s="2"/>
      <c r="K247" s="2"/>
    </row>
    <row r="248" s="2" customFormat="1" ht="118" customHeight="1" spans="1:8">
      <c r="A248" s="11">
        <v>200</v>
      </c>
      <c r="B248" s="20" t="s">
        <v>485</v>
      </c>
      <c r="C248" s="17" t="s">
        <v>135</v>
      </c>
      <c r="D248" s="18" t="s">
        <v>219</v>
      </c>
      <c r="E248" s="21">
        <v>32422</v>
      </c>
      <c r="F248" s="21">
        <v>22422</v>
      </c>
      <c r="G248" s="20" t="s">
        <v>486</v>
      </c>
      <c r="H248" s="17" t="s">
        <v>221</v>
      </c>
    </row>
    <row r="249" s="1" customFormat="1" ht="131" customHeight="1" spans="1:8">
      <c r="A249" s="11">
        <v>201</v>
      </c>
      <c r="B249" s="20" t="s">
        <v>487</v>
      </c>
      <c r="C249" s="17" t="s">
        <v>135</v>
      </c>
      <c r="D249" s="18" t="s">
        <v>219</v>
      </c>
      <c r="E249" s="21">
        <v>28424</v>
      </c>
      <c r="F249" s="21">
        <v>8424</v>
      </c>
      <c r="G249" s="20" t="s">
        <v>488</v>
      </c>
      <c r="H249" s="17" t="s">
        <v>272</v>
      </c>
    </row>
    <row r="250" ht="25" customHeight="1" spans="1:8">
      <c r="A250" s="11"/>
      <c r="B250" s="16" t="s">
        <v>489</v>
      </c>
      <c r="C250" s="17"/>
      <c r="D250" s="18"/>
      <c r="E250" s="14">
        <f>SUM(E251)</f>
        <v>106822.43</v>
      </c>
      <c r="F250" s="14">
        <f>SUM(F251)</f>
        <v>31000</v>
      </c>
      <c r="G250" s="20"/>
      <c r="H250" s="17"/>
    </row>
    <row r="251" s="3" customFormat="1" ht="25" customHeight="1" spans="1:8">
      <c r="A251" s="11"/>
      <c r="B251" s="16" t="s">
        <v>490</v>
      </c>
      <c r="C251" s="17"/>
      <c r="D251" s="18"/>
      <c r="E251" s="14">
        <f>SUM(E252:E253)</f>
        <v>106822.43</v>
      </c>
      <c r="F251" s="14">
        <f>SUM(F252:F253)</f>
        <v>31000</v>
      </c>
      <c r="G251" s="20"/>
      <c r="H251" s="17"/>
    </row>
    <row r="252" ht="156" customHeight="1" spans="1:8">
      <c r="A252" s="11">
        <v>202</v>
      </c>
      <c r="B252" s="20" t="s">
        <v>491</v>
      </c>
      <c r="C252" s="17" t="s">
        <v>36</v>
      </c>
      <c r="D252" s="18" t="s">
        <v>37</v>
      </c>
      <c r="E252" s="21">
        <v>28759.43</v>
      </c>
      <c r="F252" s="17">
        <v>10000</v>
      </c>
      <c r="G252" s="20" t="s">
        <v>492</v>
      </c>
      <c r="H252" s="17" t="s">
        <v>56</v>
      </c>
    </row>
    <row r="253" s="2" customFormat="1" ht="155" customHeight="1" spans="1:8">
      <c r="A253" s="11">
        <v>203</v>
      </c>
      <c r="B253" s="20" t="s">
        <v>493</v>
      </c>
      <c r="C253" s="17" t="s">
        <v>36</v>
      </c>
      <c r="D253" s="18" t="s">
        <v>79</v>
      </c>
      <c r="E253" s="21">
        <v>78063</v>
      </c>
      <c r="F253" s="21">
        <v>21000</v>
      </c>
      <c r="G253" s="20" t="s">
        <v>494</v>
      </c>
      <c r="H253" s="17" t="s">
        <v>324</v>
      </c>
    </row>
    <row r="254" ht="39" customHeight="1" spans="1:8">
      <c r="A254" s="11"/>
      <c r="B254" s="16" t="s">
        <v>495</v>
      </c>
      <c r="C254" s="17"/>
      <c r="D254" s="18"/>
      <c r="E254" s="14">
        <f>SUM(E255)</f>
        <v>341000</v>
      </c>
      <c r="F254" s="14">
        <f>SUM(F255)</f>
        <v>30000</v>
      </c>
      <c r="G254" s="20"/>
      <c r="H254" s="17"/>
    </row>
    <row r="255" customFormat="1" ht="31" customHeight="1" spans="1:8">
      <c r="A255" s="11"/>
      <c r="B255" s="16" t="s">
        <v>143</v>
      </c>
      <c r="C255" s="17"/>
      <c r="D255" s="18"/>
      <c r="E255" s="14">
        <f>SUM(E256:E256)</f>
        <v>341000</v>
      </c>
      <c r="F255" s="14">
        <f>SUM(F256:F256)</f>
        <v>30000</v>
      </c>
      <c r="G255" s="20"/>
      <c r="H255" s="17"/>
    </row>
    <row r="256" s="2" customFormat="1" ht="142" customHeight="1" spans="1:8">
      <c r="A256" s="11">
        <v>204</v>
      </c>
      <c r="B256" s="20" t="s">
        <v>496</v>
      </c>
      <c r="C256" s="17" t="s">
        <v>36</v>
      </c>
      <c r="D256" s="18" t="s">
        <v>41</v>
      </c>
      <c r="E256" s="21">
        <v>341000</v>
      </c>
      <c r="F256" s="22">
        <v>30000</v>
      </c>
      <c r="G256" s="20" t="s">
        <v>497</v>
      </c>
      <c r="H256" s="17" t="s">
        <v>176</v>
      </c>
    </row>
    <row r="257" s="3" customFormat="1" ht="25" customHeight="1" spans="1:8">
      <c r="A257" s="11"/>
      <c r="B257" s="16" t="s">
        <v>498</v>
      </c>
      <c r="C257" s="17"/>
      <c r="D257" s="18"/>
      <c r="E257" s="14">
        <f>SUM(E258,E266,E279)</f>
        <v>7078382.92</v>
      </c>
      <c r="F257" s="14">
        <f>SUM(F258,F266,F279)</f>
        <v>567191.49</v>
      </c>
      <c r="G257" s="20"/>
      <c r="H257" s="17"/>
    </row>
    <row r="258" s="3" customFormat="1" ht="25" customHeight="1" spans="1:8">
      <c r="A258" s="11"/>
      <c r="B258" s="16" t="s">
        <v>148</v>
      </c>
      <c r="C258" s="17"/>
      <c r="D258" s="18"/>
      <c r="E258" s="14">
        <f>SUM(E259:E265)</f>
        <v>1900459</v>
      </c>
      <c r="F258" s="14">
        <f>SUM(F259:F265)</f>
        <v>88659</v>
      </c>
      <c r="G258" s="20"/>
      <c r="H258" s="17"/>
    </row>
    <row r="259" s="2" customFormat="1" ht="87" customHeight="1" spans="1:8">
      <c r="A259" s="11">
        <v>205</v>
      </c>
      <c r="B259" s="20" t="s">
        <v>499</v>
      </c>
      <c r="C259" s="17" t="s">
        <v>16</v>
      </c>
      <c r="D259" s="18" t="s">
        <v>17</v>
      </c>
      <c r="E259" s="21">
        <v>65659</v>
      </c>
      <c r="F259" s="17">
        <v>55659</v>
      </c>
      <c r="G259" s="20" t="s">
        <v>500</v>
      </c>
      <c r="H259" s="17" t="s">
        <v>56</v>
      </c>
    </row>
    <row r="260" s="3" customFormat="1" ht="127" customHeight="1" spans="1:11">
      <c r="A260" s="11">
        <v>206</v>
      </c>
      <c r="B260" s="20" t="s">
        <v>501</v>
      </c>
      <c r="C260" s="17" t="s">
        <v>16</v>
      </c>
      <c r="D260" s="18" t="s">
        <v>502</v>
      </c>
      <c r="E260" s="21">
        <v>344800</v>
      </c>
      <c r="F260" s="17">
        <v>5000</v>
      </c>
      <c r="G260" s="20" t="s">
        <v>503</v>
      </c>
      <c r="H260" s="17" t="s">
        <v>156</v>
      </c>
      <c r="I260" s="2"/>
      <c r="J260" s="2"/>
      <c r="K260" s="2"/>
    </row>
    <row r="261" s="3" customFormat="1" ht="123" customHeight="1" spans="1:11">
      <c r="A261" s="11">
        <v>207</v>
      </c>
      <c r="B261" s="20" t="s">
        <v>504</v>
      </c>
      <c r="C261" s="17" t="s">
        <v>16</v>
      </c>
      <c r="D261" s="18" t="s">
        <v>502</v>
      </c>
      <c r="E261" s="21">
        <v>414600</v>
      </c>
      <c r="F261" s="17">
        <v>5000</v>
      </c>
      <c r="G261" s="20" t="s">
        <v>503</v>
      </c>
      <c r="H261" s="17" t="s">
        <v>156</v>
      </c>
      <c r="I261" s="2"/>
      <c r="J261" s="2"/>
      <c r="K261" s="2"/>
    </row>
    <row r="262" s="3" customFormat="1" ht="121" customHeight="1" spans="1:11">
      <c r="A262" s="11">
        <v>208</v>
      </c>
      <c r="B262" s="20" t="s">
        <v>505</v>
      </c>
      <c r="C262" s="17" t="s">
        <v>16</v>
      </c>
      <c r="D262" s="18" t="s">
        <v>502</v>
      </c>
      <c r="E262" s="21">
        <v>472700</v>
      </c>
      <c r="F262" s="17">
        <v>5000</v>
      </c>
      <c r="G262" s="20" t="s">
        <v>503</v>
      </c>
      <c r="H262" s="17" t="s">
        <v>156</v>
      </c>
      <c r="I262" s="2"/>
      <c r="J262" s="2"/>
      <c r="K262" s="2"/>
    </row>
    <row r="263" s="3" customFormat="1" ht="130" customHeight="1" spans="1:11">
      <c r="A263" s="11">
        <v>209</v>
      </c>
      <c r="B263" s="20" t="s">
        <v>506</v>
      </c>
      <c r="C263" s="17" t="s">
        <v>16</v>
      </c>
      <c r="D263" s="18" t="s">
        <v>502</v>
      </c>
      <c r="E263" s="21">
        <v>444100</v>
      </c>
      <c r="F263" s="17">
        <v>5000</v>
      </c>
      <c r="G263" s="20" t="s">
        <v>503</v>
      </c>
      <c r="H263" s="17" t="s">
        <v>156</v>
      </c>
      <c r="I263" s="2"/>
      <c r="J263" s="2"/>
      <c r="K263" s="2"/>
    </row>
    <row r="264" s="3" customFormat="1" ht="138" customHeight="1" spans="1:11">
      <c r="A264" s="11">
        <v>210</v>
      </c>
      <c r="B264" s="20" t="s">
        <v>507</v>
      </c>
      <c r="C264" s="17" t="s">
        <v>16</v>
      </c>
      <c r="D264" s="18" t="s">
        <v>502</v>
      </c>
      <c r="E264" s="21">
        <v>136800</v>
      </c>
      <c r="F264" s="17">
        <v>5000</v>
      </c>
      <c r="G264" s="20" t="s">
        <v>503</v>
      </c>
      <c r="H264" s="17" t="s">
        <v>156</v>
      </c>
      <c r="I264" s="2"/>
      <c r="J264" s="2"/>
      <c r="K264" s="2"/>
    </row>
    <row r="265" ht="87" customHeight="1" spans="1:8">
      <c r="A265" s="11">
        <v>211</v>
      </c>
      <c r="B265" s="20" t="s">
        <v>508</v>
      </c>
      <c r="C265" s="17" t="s">
        <v>16</v>
      </c>
      <c r="D265" s="18" t="s">
        <v>21</v>
      </c>
      <c r="E265" s="17">
        <v>21800</v>
      </c>
      <c r="F265" s="17">
        <v>8000</v>
      </c>
      <c r="G265" s="20" t="s">
        <v>509</v>
      </c>
      <c r="H265" s="17" t="s">
        <v>186</v>
      </c>
    </row>
    <row r="266" ht="26" customHeight="1" spans="1:8">
      <c r="A266" s="11"/>
      <c r="B266" s="16" t="s">
        <v>510</v>
      </c>
      <c r="C266" s="17"/>
      <c r="D266" s="18"/>
      <c r="E266" s="19">
        <f>SUM(E267:E278)</f>
        <v>5059220.09</v>
      </c>
      <c r="F266" s="19">
        <f>SUM(F267:F278)</f>
        <v>431532.49</v>
      </c>
      <c r="G266" s="20"/>
      <c r="H266" s="17"/>
    </row>
    <row r="267" ht="123" customHeight="1" spans="1:8">
      <c r="A267" s="11">
        <v>212</v>
      </c>
      <c r="B267" s="20" t="s">
        <v>511</v>
      </c>
      <c r="C267" s="17" t="s">
        <v>36</v>
      </c>
      <c r="D267" s="18" t="s">
        <v>512</v>
      </c>
      <c r="E267" s="21">
        <v>205238.51</v>
      </c>
      <c r="F267" s="17">
        <v>8000</v>
      </c>
      <c r="G267" s="20" t="s">
        <v>513</v>
      </c>
      <c r="H267" s="17" t="s">
        <v>56</v>
      </c>
    </row>
    <row r="268" ht="141" customHeight="1" spans="1:8">
      <c r="A268" s="11">
        <v>213</v>
      </c>
      <c r="B268" s="20" t="s">
        <v>514</v>
      </c>
      <c r="C268" s="17" t="s">
        <v>36</v>
      </c>
      <c r="D268" s="18" t="s">
        <v>59</v>
      </c>
      <c r="E268" s="21">
        <v>500324.15</v>
      </c>
      <c r="F268" s="17">
        <v>40000</v>
      </c>
      <c r="G268" s="20" t="s">
        <v>515</v>
      </c>
      <c r="H268" s="17" t="s">
        <v>56</v>
      </c>
    </row>
    <row r="269" ht="136" customHeight="1" spans="1:8">
      <c r="A269" s="11">
        <v>214</v>
      </c>
      <c r="B269" s="20" t="s">
        <v>516</v>
      </c>
      <c r="C269" s="17" t="s">
        <v>36</v>
      </c>
      <c r="D269" s="18" t="s">
        <v>59</v>
      </c>
      <c r="E269" s="21">
        <v>567448.12</v>
      </c>
      <c r="F269" s="17">
        <v>50000</v>
      </c>
      <c r="G269" s="20" t="s">
        <v>515</v>
      </c>
      <c r="H269" s="17" t="s">
        <v>56</v>
      </c>
    </row>
    <row r="270" ht="118" customHeight="1" spans="1:8">
      <c r="A270" s="11">
        <v>215</v>
      </c>
      <c r="B270" s="20" t="s">
        <v>517</v>
      </c>
      <c r="C270" s="17" t="s">
        <v>36</v>
      </c>
      <c r="D270" s="18" t="s">
        <v>59</v>
      </c>
      <c r="E270" s="21">
        <v>748756.68</v>
      </c>
      <c r="F270" s="17">
        <v>50000</v>
      </c>
      <c r="G270" s="20" t="s">
        <v>515</v>
      </c>
      <c r="H270" s="17" t="s">
        <v>56</v>
      </c>
    </row>
    <row r="271" ht="130" customHeight="1" spans="1:8">
      <c r="A271" s="11">
        <v>216</v>
      </c>
      <c r="B271" s="20" t="s">
        <v>518</v>
      </c>
      <c r="C271" s="17" t="s">
        <v>36</v>
      </c>
      <c r="D271" s="18" t="s">
        <v>519</v>
      </c>
      <c r="E271" s="48">
        <v>670012.73</v>
      </c>
      <c r="F271" s="48">
        <v>100000</v>
      </c>
      <c r="G271" s="42" t="s">
        <v>503</v>
      </c>
      <c r="H271" s="17" t="s">
        <v>156</v>
      </c>
    </row>
    <row r="272" s="2" customFormat="1" ht="133" customHeight="1" spans="1:8">
      <c r="A272" s="11">
        <v>217</v>
      </c>
      <c r="B272" s="20" t="s">
        <v>520</v>
      </c>
      <c r="C272" s="17" t="s">
        <v>36</v>
      </c>
      <c r="D272" s="18" t="s">
        <v>521</v>
      </c>
      <c r="E272" s="48">
        <v>221375.25</v>
      </c>
      <c r="F272" s="48">
        <v>15000</v>
      </c>
      <c r="G272" s="42" t="s">
        <v>503</v>
      </c>
      <c r="H272" s="17" t="s">
        <v>156</v>
      </c>
    </row>
    <row r="273" s="2" customFormat="1" ht="121" customHeight="1" spans="1:8">
      <c r="A273" s="11">
        <v>218</v>
      </c>
      <c r="B273" s="20" t="s">
        <v>522</v>
      </c>
      <c r="C273" s="17" t="s">
        <v>36</v>
      </c>
      <c r="D273" s="18" t="s">
        <v>519</v>
      </c>
      <c r="E273" s="48">
        <v>430720.98</v>
      </c>
      <c r="F273" s="48">
        <v>80000</v>
      </c>
      <c r="G273" s="42" t="s">
        <v>503</v>
      </c>
      <c r="H273" s="17" t="s">
        <v>156</v>
      </c>
    </row>
    <row r="274" s="2" customFormat="1" ht="129" customHeight="1" spans="1:8">
      <c r="A274" s="11">
        <v>219</v>
      </c>
      <c r="B274" s="20" t="s">
        <v>523</v>
      </c>
      <c r="C274" s="17" t="s">
        <v>36</v>
      </c>
      <c r="D274" s="18" t="s">
        <v>519</v>
      </c>
      <c r="E274" s="48">
        <v>320398.03</v>
      </c>
      <c r="F274" s="48">
        <v>45000</v>
      </c>
      <c r="G274" s="42" t="s">
        <v>503</v>
      </c>
      <c r="H274" s="17" t="s">
        <v>156</v>
      </c>
    </row>
    <row r="275" s="2" customFormat="1" ht="132" customHeight="1" spans="1:8">
      <c r="A275" s="11">
        <v>220</v>
      </c>
      <c r="B275" s="20" t="s">
        <v>524</v>
      </c>
      <c r="C275" s="17" t="s">
        <v>36</v>
      </c>
      <c r="D275" s="18" t="s">
        <v>521</v>
      </c>
      <c r="E275" s="48">
        <v>572403.81</v>
      </c>
      <c r="F275" s="48">
        <v>20000</v>
      </c>
      <c r="G275" s="42" t="s">
        <v>503</v>
      </c>
      <c r="H275" s="17" t="s">
        <v>156</v>
      </c>
    </row>
    <row r="276" ht="128" customHeight="1" spans="1:8">
      <c r="A276" s="11">
        <v>221</v>
      </c>
      <c r="B276" s="20" t="s">
        <v>525</v>
      </c>
      <c r="C276" s="17" t="s">
        <v>36</v>
      </c>
      <c r="D276" s="18" t="s">
        <v>521</v>
      </c>
      <c r="E276" s="48">
        <v>216811.55</v>
      </c>
      <c r="F276" s="48">
        <v>15000</v>
      </c>
      <c r="G276" s="42" t="s">
        <v>503</v>
      </c>
      <c r="H276" s="17" t="s">
        <v>156</v>
      </c>
    </row>
    <row r="277" s="2" customFormat="1" ht="101" customHeight="1" spans="1:11">
      <c r="A277" s="11">
        <v>222</v>
      </c>
      <c r="B277" s="20" t="s">
        <v>526</v>
      </c>
      <c r="C277" s="17" t="s">
        <v>36</v>
      </c>
      <c r="D277" s="18" t="s">
        <v>348</v>
      </c>
      <c r="E277" s="21">
        <v>587161.28</v>
      </c>
      <c r="F277" s="21">
        <v>3000</v>
      </c>
      <c r="G277" s="20" t="s">
        <v>527</v>
      </c>
      <c r="H277" s="17" t="s">
        <v>47</v>
      </c>
      <c r="I277" s="36"/>
      <c r="J277" s="36"/>
      <c r="K277" s="36"/>
    </row>
    <row r="278" ht="113" customHeight="1" spans="1:11">
      <c r="A278" s="11">
        <v>223</v>
      </c>
      <c r="B278" s="20" t="s">
        <v>528</v>
      </c>
      <c r="C278" s="17" t="s">
        <v>36</v>
      </c>
      <c r="D278" s="21" t="s">
        <v>529</v>
      </c>
      <c r="E278" s="21">
        <v>18569</v>
      </c>
      <c r="F278" s="21">
        <v>5532.49</v>
      </c>
      <c r="G278" s="20" t="s">
        <v>530</v>
      </c>
      <c r="H278" s="17" t="s">
        <v>30</v>
      </c>
      <c r="I278" s="49"/>
      <c r="J278" s="49"/>
      <c r="K278" s="49"/>
    </row>
    <row r="279" customFormat="1" ht="29" customHeight="1" spans="1:11">
      <c r="A279" s="11"/>
      <c r="B279" s="16" t="s">
        <v>256</v>
      </c>
      <c r="C279" s="17"/>
      <c r="D279" s="21"/>
      <c r="E279" s="14">
        <f>SUM(E280)</f>
        <v>118703.83</v>
      </c>
      <c r="F279" s="14">
        <f>SUM(F280)</f>
        <v>47000</v>
      </c>
      <c r="G279" s="20"/>
      <c r="H279" s="17"/>
      <c r="I279" s="49"/>
      <c r="J279" s="49"/>
      <c r="K279" s="49"/>
    </row>
    <row r="280" s="2" customFormat="1" ht="83" customHeight="1" spans="1:11">
      <c r="A280" s="11">
        <v>224</v>
      </c>
      <c r="B280" s="20" t="s">
        <v>531</v>
      </c>
      <c r="C280" s="17" t="s">
        <v>135</v>
      </c>
      <c r="D280" s="18" t="s">
        <v>219</v>
      </c>
      <c r="E280" s="21">
        <v>118703.83</v>
      </c>
      <c r="F280" s="17">
        <v>47000</v>
      </c>
      <c r="G280" s="20" t="s">
        <v>500</v>
      </c>
      <c r="H280" s="17" t="s">
        <v>56</v>
      </c>
      <c r="I280" s="36"/>
      <c r="J280" s="36"/>
      <c r="K280" s="36"/>
    </row>
  </sheetData>
  <sheetProtection selectLockedCells="1" selectUnlockedCells="1"/>
  <autoFilter ref="A4:H280">
    <extLst/>
  </autoFilter>
  <mergeCells count="2">
    <mergeCell ref="A2:H2"/>
    <mergeCell ref="A3:B3"/>
  </mergeCells>
  <printOptions horizontalCentered="1"/>
  <pageMargins left="0.427777777777778" right="0.427777777777778" top="0.786805555555556" bottom="0.786805555555556" header="0.15625" footer="0.468055555555556"/>
  <pageSetup paperSize="8" fitToHeight="0" orientation="landscape" useFirstPageNumber="1" horizontalDpi="600" verticalDpi="600"/>
  <headerFooter alignWithMargins="0">
    <oddFooter>&amp;C&amp;16- &amp;P+3 -</oddFooter>
  </headerFooter>
  <rowBreaks count="8" manualBreakCount="8">
    <brk id="183" max="7" man="1"/>
    <brk id="193" max="7" man="1"/>
    <brk id="202" max="7" man="1"/>
    <brk id="219" max="7" man="1"/>
    <brk id="228" max="7" man="1"/>
    <brk id="239" max="7" man="1"/>
    <brk id="249" max="7" man="1"/>
    <brk id="265" max="7" man="1"/>
  </rowBreaks>
</worksheet>
</file>

<file path=docProps/app.xml><?xml version="1.0" encoding="utf-8"?>
<Properties xmlns="http://schemas.openxmlformats.org/officeDocument/2006/extended-properties" xmlns:vt="http://schemas.openxmlformats.org/officeDocument/2006/docPropsVTypes">
  <Company>中山市发展和改革局</Company>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杨泳钊</cp:lastModifiedBy>
  <dcterms:created xsi:type="dcterms:W3CDTF">2021-02-09T01:50:00Z</dcterms:created>
  <dcterms:modified xsi:type="dcterms:W3CDTF">2026-03-24T02:52:53Z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