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1月" sheetId="1" r:id="rId1"/>
  </sheets>
  <definedNames>
    <definedName name="_xlnm._FilterDatabase" localSheetId="0" hidden="1">'1月'!$A$1:$Q$47</definedName>
    <definedName name="_xlnm.Print_Titles" localSheetId="0">'1月'!$1:$3</definedName>
  </definedNames>
  <calcPr calcId="144525"/>
</workbook>
</file>

<file path=xl/sharedStrings.xml><?xml version="1.0" encoding="utf-8"?>
<sst xmlns="http://schemas.openxmlformats.org/spreadsheetml/2006/main" count="460" uniqueCount="128">
  <si>
    <r>
      <rPr>
        <sz val="16"/>
        <color indexed="8"/>
        <rFont val="黑体"/>
        <charset val="134"/>
      </rPr>
      <t>附件</t>
    </r>
  </si>
  <si>
    <r>
      <rPr>
        <sz val="22"/>
        <rFont val="Times New Roman"/>
        <charset val="0"/>
      </rPr>
      <t>2026</t>
    </r>
    <r>
      <rPr>
        <sz val="22"/>
        <rFont val="方正小标宋简体"/>
        <charset val="0"/>
      </rPr>
      <t>年</t>
    </r>
    <r>
      <rPr>
        <sz val="22"/>
        <rFont val="Times New Roman"/>
        <charset val="0"/>
      </rPr>
      <t>1</t>
    </r>
    <r>
      <rPr>
        <sz val="22"/>
        <rFont val="方正小标宋简体"/>
        <charset val="0"/>
      </rPr>
      <t>月中山市居民分布式光伏发电项目汇总表</t>
    </r>
  </si>
  <si>
    <r>
      <rPr>
        <sz val="12"/>
        <color theme="1"/>
        <rFont val="黑体"/>
        <charset val="134"/>
      </rPr>
      <t>编号</t>
    </r>
  </si>
  <si>
    <r>
      <rPr>
        <sz val="12"/>
        <color theme="1"/>
        <rFont val="黑体"/>
        <charset val="134"/>
      </rPr>
      <t>所属镇街</t>
    </r>
  </si>
  <si>
    <r>
      <rPr>
        <sz val="12"/>
        <color theme="1"/>
        <rFont val="黑体"/>
        <charset val="134"/>
      </rPr>
      <t>项目名称</t>
    </r>
  </si>
  <si>
    <r>
      <rPr>
        <sz val="12"/>
        <color theme="1"/>
        <rFont val="黑体"/>
        <charset val="134"/>
      </rPr>
      <t>项目建设地点</t>
    </r>
  </si>
  <si>
    <r>
      <rPr>
        <sz val="12"/>
        <color theme="1"/>
        <rFont val="黑体"/>
        <charset val="0"/>
      </rPr>
      <t>项目容量（</t>
    </r>
    <r>
      <rPr>
        <sz val="12"/>
        <color theme="1"/>
        <rFont val="Times New Roman"/>
        <charset val="0"/>
      </rPr>
      <t>kW</t>
    </r>
    <r>
      <rPr>
        <sz val="12"/>
        <color theme="1"/>
        <rFont val="黑体"/>
        <charset val="0"/>
      </rPr>
      <t>）</t>
    </r>
  </si>
  <si>
    <r>
      <rPr>
        <sz val="12"/>
        <color theme="1"/>
        <rFont val="黑体"/>
        <charset val="134"/>
      </rPr>
      <t>项目公司</t>
    </r>
    <r>
      <rPr>
        <sz val="12"/>
        <color theme="1"/>
        <rFont val="Times New Roman"/>
        <charset val="0"/>
      </rPr>
      <t>(</t>
    </r>
    <r>
      <rPr>
        <sz val="12"/>
        <color theme="1"/>
        <rFont val="黑体"/>
        <charset val="134"/>
      </rPr>
      <t>或自然人）</t>
    </r>
  </si>
  <si>
    <r>
      <rPr>
        <sz val="12"/>
        <color theme="1"/>
        <rFont val="黑体"/>
        <charset val="134"/>
      </rPr>
      <t>建成并网发电日期</t>
    </r>
  </si>
  <si>
    <r>
      <rPr>
        <sz val="12"/>
        <color theme="1"/>
        <rFont val="黑体"/>
        <charset val="134"/>
      </rPr>
      <t>建设方式</t>
    </r>
  </si>
  <si>
    <r>
      <rPr>
        <sz val="12"/>
        <color theme="1"/>
        <rFont val="黑体"/>
        <charset val="134"/>
      </rPr>
      <t>光伏电力用户</t>
    </r>
  </si>
  <si>
    <r>
      <rPr>
        <sz val="12"/>
        <color theme="1"/>
        <rFont val="黑体"/>
        <charset val="134"/>
      </rPr>
      <t>光伏电力消纳方式</t>
    </r>
  </si>
  <si>
    <r>
      <rPr>
        <sz val="12"/>
        <color theme="1"/>
        <rFont val="黑体"/>
        <charset val="134"/>
      </rPr>
      <t>并网电压等级（</t>
    </r>
    <r>
      <rPr>
        <sz val="12"/>
        <color theme="1"/>
        <rFont val="Times New Roman"/>
        <charset val="0"/>
      </rPr>
      <t>V</t>
    </r>
    <r>
      <rPr>
        <sz val="12"/>
        <color theme="1"/>
        <rFont val="黑体"/>
        <charset val="134"/>
      </rPr>
      <t>）</t>
    </r>
  </si>
  <si>
    <r>
      <rPr>
        <sz val="12"/>
        <color theme="1"/>
        <rFont val="黑体"/>
        <charset val="134"/>
      </rPr>
      <t>年平均发电量（千瓦时）</t>
    </r>
  </si>
  <si>
    <r>
      <rPr>
        <sz val="12"/>
        <color theme="1"/>
        <rFont val="黑体"/>
        <charset val="134"/>
      </rPr>
      <t>项目投资（万元）</t>
    </r>
  </si>
  <si>
    <r>
      <rPr>
        <sz val="12"/>
        <color theme="1"/>
        <rFont val="黑体"/>
        <charset val="134"/>
      </rPr>
      <t>光伏电力用户侧电价</t>
    </r>
  </si>
  <si>
    <r>
      <rPr>
        <sz val="12"/>
        <color theme="1"/>
        <rFont val="黑体"/>
        <charset val="134"/>
      </rPr>
      <t>预计年补助资金（元）</t>
    </r>
  </si>
  <si>
    <r>
      <rPr>
        <sz val="12"/>
        <color theme="1"/>
        <rFont val="黑体"/>
        <charset val="134"/>
      </rPr>
      <t>自发自用比例</t>
    </r>
  </si>
  <si>
    <r>
      <rPr>
        <sz val="12"/>
        <color theme="1"/>
        <rFont val="黑体"/>
        <charset val="134"/>
      </rPr>
      <t>备注</t>
    </r>
  </si>
  <si>
    <r>
      <rPr>
        <sz val="11"/>
        <rFont val="宋体"/>
        <charset val="134"/>
      </rPr>
      <t>南头</t>
    </r>
  </si>
  <si>
    <r>
      <rPr>
        <sz val="11"/>
        <rFont val="宋体"/>
        <charset val="134"/>
      </rPr>
      <t>罗权华</t>
    </r>
  </si>
  <si>
    <t>中山市南头镇升辉北路</t>
  </si>
  <si>
    <r>
      <rPr>
        <sz val="11"/>
        <rFont val="宋体"/>
        <charset val="134"/>
      </rPr>
      <t>自然人</t>
    </r>
  </si>
  <si>
    <r>
      <rPr>
        <sz val="11"/>
        <rFont val="宋体"/>
        <charset val="134"/>
      </rPr>
      <t>待定</t>
    </r>
  </si>
  <si>
    <r>
      <rPr>
        <sz val="11"/>
        <rFont val="宋体"/>
        <charset val="134"/>
      </rPr>
      <t>屋顶</t>
    </r>
  </si>
  <si>
    <r>
      <rPr>
        <sz val="11"/>
        <color theme="1"/>
        <rFont val="宋体"/>
        <charset val="134"/>
      </rPr>
      <t>自发自用余电上网</t>
    </r>
  </si>
  <si>
    <r>
      <rPr>
        <sz val="11"/>
        <rFont val="宋体"/>
        <charset val="134"/>
      </rPr>
      <t>居民电价</t>
    </r>
  </si>
  <si>
    <r>
      <rPr>
        <sz val="11"/>
        <rFont val="宋体"/>
        <charset val="134"/>
      </rPr>
      <t>陈耀宝</t>
    </r>
  </si>
  <si>
    <t>中山市南头镇华辉花园安华大道</t>
  </si>
  <si>
    <r>
      <rPr>
        <sz val="11"/>
        <rFont val="宋体"/>
        <charset val="134"/>
      </rPr>
      <t>原备案</t>
    </r>
    <r>
      <rPr>
        <sz val="11"/>
        <rFont val="Times New Roman"/>
        <charset val="134"/>
      </rPr>
      <t>13kW</t>
    </r>
    <r>
      <rPr>
        <sz val="11"/>
        <rFont val="宋体"/>
        <charset val="134"/>
      </rPr>
      <t>，本次申请备案改为</t>
    </r>
    <r>
      <rPr>
        <sz val="11"/>
        <rFont val="Times New Roman"/>
        <charset val="134"/>
      </rPr>
      <t>15kW</t>
    </r>
  </si>
  <si>
    <r>
      <rPr>
        <sz val="11"/>
        <rFont val="宋体"/>
        <charset val="134"/>
      </rPr>
      <t>黄妍</t>
    </r>
  </si>
  <si>
    <t>中山市南头镇南桂园商住小区三期</t>
  </si>
  <si>
    <r>
      <rPr>
        <sz val="11"/>
        <rFont val="宋体"/>
        <charset val="134"/>
      </rPr>
      <t>李伟雄</t>
    </r>
  </si>
  <si>
    <t>中山市南头镇南和西路</t>
  </si>
  <si>
    <r>
      <rPr>
        <sz val="11"/>
        <rFont val="宋体"/>
        <charset val="134"/>
      </rPr>
      <t>民众</t>
    </r>
  </si>
  <si>
    <r>
      <rPr>
        <sz val="11"/>
        <color theme="1"/>
        <rFont val="宋体"/>
        <charset val="134"/>
      </rPr>
      <t>刘炳雄</t>
    </r>
  </si>
  <si>
    <t>广东省中山市民众街道民众社区居民委员会文昌一路</t>
  </si>
  <si>
    <r>
      <rPr>
        <sz val="11"/>
        <color theme="1"/>
        <rFont val="宋体"/>
        <charset val="134"/>
      </rPr>
      <t>自然人</t>
    </r>
  </si>
  <si>
    <r>
      <rPr>
        <sz val="11"/>
        <color theme="1"/>
        <rFont val="宋体"/>
        <charset val="134"/>
      </rPr>
      <t>待定</t>
    </r>
  </si>
  <si>
    <r>
      <rPr>
        <sz val="11"/>
        <color theme="1"/>
        <rFont val="宋体"/>
        <charset val="134"/>
      </rPr>
      <t>屋顶</t>
    </r>
  </si>
  <si>
    <r>
      <rPr>
        <sz val="11"/>
        <color theme="1"/>
        <rFont val="宋体"/>
        <charset val="134"/>
      </rPr>
      <t>居民电价</t>
    </r>
  </si>
  <si>
    <r>
      <rPr>
        <sz val="11"/>
        <rFont val="宋体"/>
        <charset val="134"/>
      </rPr>
      <t>于</t>
    </r>
    <r>
      <rPr>
        <sz val="11"/>
        <rFont val="Times New Roman"/>
        <charset val="134"/>
      </rPr>
      <t>2025</t>
    </r>
    <r>
      <rPr>
        <sz val="11"/>
        <rFont val="宋体"/>
        <charset val="134"/>
      </rPr>
      <t>年</t>
    </r>
    <r>
      <rPr>
        <sz val="11"/>
        <rFont val="Times New Roman"/>
        <charset val="134"/>
      </rPr>
      <t>11</t>
    </r>
    <r>
      <rPr>
        <sz val="11"/>
        <rFont val="宋体"/>
        <charset val="134"/>
      </rPr>
      <t>月中发改能源函〔</t>
    </r>
    <r>
      <rPr>
        <sz val="11"/>
        <rFont val="Times New Roman"/>
        <charset val="134"/>
      </rPr>
      <t>2025</t>
    </r>
    <r>
      <rPr>
        <sz val="11"/>
        <rFont val="宋体"/>
        <charset val="134"/>
      </rPr>
      <t>〕</t>
    </r>
    <r>
      <rPr>
        <sz val="11"/>
        <rFont val="Times New Roman"/>
        <charset val="134"/>
      </rPr>
      <t xml:space="preserve">1238 </t>
    </r>
    <r>
      <rPr>
        <sz val="11"/>
        <rFont val="宋体"/>
        <charset val="134"/>
      </rPr>
      <t>号，备案容量为</t>
    </r>
    <r>
      <rPr>
        <sz val="11"/>
        <rFont val="Times New Roman"/>
        <charset val="134"/>
      </rPr>
      <t xml:space="preserve"> 11kW</t>
    </r>
    <r>
      <rPr>
        <sz val="11"/>
        <rFont val="宋体"/>
        <charset val="134"/>
      </rPr>
      <t>，</t>
    </r>
    <r>
      <rPr>
        <sz val="11"/>
        <rFont val="Times New Roman"/>
        <charset val="134"/>
      </rPr>
      <t>2026</t>
    </r>
    <r>
      <rPr>
        <sz val="11"/>
        <rFont val="宋体"/>
        <charset val="134"/>
      </rPr>
      <t>年</t>
    </r>
    <r>
      <rPr>
        <sz val="11"/>
        <rFont val="Times New Roman"/>
        <charset val="134"/>
      </rPr>
      <t>1</t>
    </r>
    <r>
      <rPr>
        <sz val="11"/>
        <rFont val="宋体"/>
        <charset val="134"/>
      </rPr>
      <t>月</t>
    </r>
    <r>
      <rPr>
        <sz val="11"/>
        <rFont val="Times New Roman"/>
        <charset val="134"/>
      </rPr>
      <t>29</t>
    </r>
    <r>
      <rPr>
        <sz val="11"/>
        <rFont val="宋体"/>
        <charset val="134"/>
      </rPr>
      <t>日中发改能源函〔</t>
    </r>
    <r>
      <rPr>
        <sz val="11"/>
        <rFont val="Times New Roman"/>
        <charset val="134"/>
      </rPr>
      <t>2026</t>
    </r>
    <r>
      <rPr>
        <sz val="11"/>
        <rFont val="宋体"/>
        <charset val="134"/>
      </rPr>
      <t>〕</t>
    </r>
    <r>
      <rPr>
        <sz val="11"/>
        <rFont val="Times New Roman"/>
        <charset val="134"/>
      </rPr>
      <t>113</t>
    </r>
    <r>
      <rPr>
        <sz val="11"/>
        <rFont val="宋体"/>
        <charset val="134"/>
      </rPr>
      <t>号，修改备案容量为</t>
    </r>
    <r>
      <rPr>
        <sz val="11"/>
        <rFont val="Times New Roman"/>
        <charset val="134"/>
      </rPr>
      <t>15kW</t>
    </r>
    <r>
      <rPr>
        <sz val="11"/>
        <rFont val="宋体"/>
        <charset val="134"/>
      </rPr>
      <t>，用户现需重新修改容量为</t>
    </r>
    <r>
      <rPr>
        <sz val="11"/>
        <rFont val="Times New Roman"/>
        <charset val="134"/>
      </rPr>
      <t>20kW</t>
    </r>
    <r>
      <rPr>
        <sz val="11"/>
        <rFont val="宋体"/>
        <charset val="134"/>
      </rPr>
      <t>。</t>
    </r>
  </si>
  <si>
    <r>
      <rPr>
        <sz val="11"/>
        <rFont val="宋体"/>
        <charset val="134"/>
      </rPr>
      <t>黄圃</t>
    </r>
  </si>
  <si>
    <r>
      <rPr>
        <sz val="11"/>
        <color theme="1"/>
        <rFont val="宋体"/>
        <charset val="134"/>
      </rPr>
      <t>欧力强</t>
    </r>
  </si>
  <si>
    <t>中山市黄圃镇新丰南路</t>
  </si>
  <si>
    <r>
      <rPr>
        <sz val="11"/>
        <color theme="1"/>
        <rFont val="宋体"/>
        <charset val="134"/>
      </rPr>
      <t>上官祝汝</t>
    </r>
  </si>
  <si>
    <t>中山市黄圃镇怡景街</t>
  </si>
  <si>
    <r>
      <rPr>
        <sz val="11"/>
        <color theme="1"/>
        <rFont val="宋体"/>
        <charset val="134"/>
      </rPr>
      <t>吕惠平</t>
    </r>
  </si>
  <si>
    <t>中山市黄圃镇恒丰东街</t>
  </si>
  <si>
    <r>
      <rPr>
        <sz val="11"/>
        <color theme="1"/>
        <rFont val="宋体"/>
        <charset val="134"/>
      </rPr>
      <t>黄键强</t>
    </r>
  </si>
  <si>
    <t>中山市黄圃镇大岑村村民委员会同益路</t>
  </si>
  <si>
    <r>
      <rPr>
        <sz val="11"/>
        <rFont val="宋体"/>
        <charset val="134"/>
      </rPr>
      <t>罗炎芬</t>
    </r>
  </si>
  <si>
    <t>中山市黄圃镇新地村村民委员会新盛五街</t>
  </si>
  <si>
    <r>
      <rPr>
        <sz val="11"/>
        <color theme="1"/>
        <rFont val="宋体"/>
        <charset val="134"/>
      </rPr>
      <t>霍以仔</t>
    </r>
  </si>
  <si>
    <t>中山市黄圃镇北灵路</t>
  </si>
  <si>
    <r>
      <rPr>
        <sz val="11"/>
        <rFont val="宋体"/>
        <charset val="134"/>
      </rPr>
      <t>大涌</t>
    </r>
  </si>
  <si>
    <r>
      <rPr>
        <sz val="11"/>
        <rFont val="宋体"/>
        <charset val="134"/>
      </rPr>
      <t>萧永亢</t>
    </r>
  </si>
  <si>
    <r>
      <rPr>
        <sz val="11"/>
        <color theme="1"/>
        <rFont val="宋体"/>
        <charset val="134"/>
      </rPr>
      <t>广东省中山市大涌镇南文村</t>
    </r>
    <r>
      <rPr>
        <sz val="11"/>
        <color theme="1"/>
        <rFont val="Times New Roman"/>
        <charset val="134"/>
      </rPr>
      <t>“</t>
    </r>
    <r>
      <rPr>
        <sz val="11"/>
        <color theme="1"/>
        <rFont val="宋体"/>
        <charset val="134"/>
      </rPr>
      <t>灯盏石</t>
    </r>
    <r>
      <rPr>
        <sz val="11"/>
        <color theme="1"/>
        <rFont val="Times New Roman"/>
        <charset val="134"/>
      </rPr>
      <t>”</t>
    </r>
    <r>
      <rPr>
        <sz val="11"/>
        <color theme="1"/>
        <rFont val="宋体"/>
        <charset val="134"/>
      </rPr>
      <t>（兆洋路）</t>
    </r>
  </si>
  <si>
    <r>
      <rPr>
        <sz val="11"/>
        <color theme="1"/>
        <rFont val="宋体"/>
        <charset val="134"/>
      </rPr>
      <t>林沛轩</t>
    </r>
  </si>
  <si>
    <t>广东省中山市大涌镇安堂社区双木街双木七巷</t>
  </si>
  <si>
    <r>
      <rPr>
        <sz val="11"/>
        <rFont val="宋体"/>
        <charset val="134"/>
      </rPr>
      <t>林沛轩</t>
    </r>
  </si>
  <si>
    <r>
      <rPr>
        <sz val="11"/>
        <color theme="1"/>
        <rFont val="宋体"/>
        <charset val="134"/>
      </rPr>
      <t>西区</t>
    </r>
  </si>
  <si>
    <r>
      <rPr>
        <sz val="11"/>
        <color theme="1"/>
        <rFont val="宋体"/>
        <charset val="134"/>
      </rPr>
      <t>廖漪纯</t>
    </r>
  </si>
  <si>
    <r>
      <t>中山市西区翠沙路棕榈彩虹花园棕榈峦</t>
    </r>
    <r>
      <rPr>
        <sz val="11"/>
        <color theme="1"/>
        <rFont val="Times New Roman"/>
        <charset val="134"/>
      </rPr>
      <t>2</t>
    </r>
    <r>
      <rPr>
        <sz val="11"/>
        <color theme="1"/>
        <rFont val="宋体"/>
        <charset val="134"/>
      </rPr>
      <t>期</t>
    </r>
  </si>
  <si>
    <r>
      <rPr>
        <sz val="11"/>
        <color theme="1"/>
        <rFont val="宋体"/>
        <charset val="134"/>
      </rPr>
      <t>陈芳</t>
    </r>
  </si>
  <si>
    <r>
      <rPr>
        <sz val="11"/>
        <rFont val="宋体"/>
        <charset val="134"/>
      </rPr>
      <t>小榄</t>
    </r>
  </si>
  <si>
    <r>
      <rPr>
        <sz val="11"/>
        <color theme="1"/>
        <rFont val="宋体"/>
        <charset val="134"/>
      </rPr>
      <t>陈遥遥</t>
    </r>
  </si>
  <si>
    <t>广东省中山市小榄镇同乐大街三路朝阳花地花园鸿升街</t>
  </si>
  <si>
    <r>
      <rPr>
        <sz val="11"/>
        <color theme="1"/>
        <rFont val="宋体"/>
        <charset val="134"/>
      </rPr>
      <t>翠亨</t>
    </r>
  </si>
  <si>
    <r>
      <rPr>
        <sz val="11"/>
        <color theme="1"/>
        <rFont val="宋体"/>
        <charset val="134"/>
      </rPr>
      <t>冯能民</t>
    </r>
  </si>
  <si>
    <t>中山市南朗街道榄边市场</t>
  </si>
  <si>
    <r>
      <rPr>
        <sz val="11"/>
        <color theme="1"/>
        <rFont val="宋体"/>
        <charset val="134"/>
      </rPr>
      <t>火炬</t>
    </r>
  </si>
  <si>
    <r>
      <rPr>
        <sz val="11"/>
        <color theme="1"/>
        <rFont val="宋体"/>
        <charset val="134"/>
      </rPr>
      <t>徐海兴</t>
    </r>
  </si>
  <si>
    <t>火炬开发区同乐路香晖园二区香滢阁</t>
  </si>
  <si>
    <r>
      <rPr>
        <sz val="11"/>
        <color theme="1"/>
        <rFont val="宋体"/>
        <charset val="134"/>
      </rPr>
      <t>梁伟强</t>
    </r>
  </si>
  <si>
    <t>广东省中山市火炬区六和村民委员会陵岗村安怀一巷</t>
  </si>
  <si>
    <r>
      <rPr>
        <sz val="11"/>
        <color theme="1"/>
        <rFont val="宋体"/>
        <charset val="134"/>
      </rPr>
      <t>程亚玲</t>
    </r>
  </si>
  <si>
    <t>广东省中山市火炬区六和村民委员会憧憬路林语花园</t>
  </si>
  <si>
    <r>
      <rPr>
        <sz val="11"/>
        <color theme="1"/>
        <rFont val="宋体"/>
        <charset val="134"/>
      </rPr>
      <t>刘玉棋</t>
    </r>
  </si>
  <si>
    <t>广东省中山市中山港街道张家边社区居民委员会江尾头小区下洋新区前街</t>
  </si>
  <si>
    <t>广东省中山市中山港街道张家边社区居民委员会江尾头小区新区前街一巷</t>
  </si>
  <si>
    <t>广东省中山市中山港街道张家边社区居民委员会江尾头小区中街</t>
  </si>
  <si>
    <r>
      <rPr>
        <sz val="11"/>
        <color theme="1"/>
        <rFont val="宋体"/>
        <charset val="134"/>
      </rPr>
      <t>欧国兴</t>
    </r>
  </si>
  <si>
    <t>广东省中山市中山港街道张家边社区居民委员会张家边四村基围塘街</t>
  </si>
  <si>
    <r>
      <rPr>
        <sz val="11"/>
        <color theme="1"/>
        <rFont val="宋体"/>
        <charset val="134"/>
      </rPr>
      <t>武佳新</t>
    </r>
  </si>
  <si>
    <t>广东省中山市中山港街道张二村东镇大道三巷</t>
  </si>
  <si>
    <r>
      <rPr>
        <sz val="11"/>
        <color theme="1"/>
        <rFont val="宋体"/>
        <charset val="134"/>
      </rPr>
      <t>麦顺培</t>
    </r>
  </si>
  <si>
    <t>广东省中山市中山港街道张家边社区居民委员会张家边二村南墩道</t>
  </si>
  <si>
    <r>
      <rPr>
        <sz val="11"/>
        <color theme="1"/>
        <rFont val="宋体"/>
        <charset val="134"/>
      </rPr>
      <t>黄小英</t>
    </r>
  </si>
  <si>
    <r>
      <rPr>
        <sz val="11"/>
        <color theme="1"/>
        <rFont val="宋体"/>
        <charset val="134"/>
      </rPr>
      <t>刘宝正</t>
    </r>
  </si>
  <si>
    <t>广东省中山火炬开发区张家边二村过涌基街</t>
  </si>
  <si>
    <r>
      <rPr>
        <sz val="11"/>
        <color theme="1"/>
        <rFont val="宋体"/>
        <charset val="134"/>
      </rPr>
      <t>何元森</t>
    </r>
  </si>
  <si>
    <t>广东省中山火炬开发区灰炉村下街</t>
  </si>
  <si>
    <r>
      <rPr>
        <sz val="11"/>
        <color theme="1"/>
        <rFont val="宋体"/>
        <charset val="134"/>
      </rPr>
      <t>谭蔼欣</t>
    </r>
  </si>
  <si>
    <r>
      <t>广东省中山市火炬区张家边社区居民委员会凯捷路雅景花园</t>
    </r>
    <r>
      <rPr>
        <sz val="11"/>
        <color theme="1"/>
        <rFont val="Times New Roman"/>
        <charset val="134"/>
      </rPr>
      <t>1</t>
    </r>
    <r>
      <rPr>
        <sz val="11"/>
        <color theme="1"/>
        <rFont val="宋体"/>
        <charset val="134"/>
      </rPr>
      <t>区</t>
    </r>
  </si>
  <si>
    <r>
      <rPr>
        <sz val="11"/>
        <color theme="1"/>
        <rFont val="宋体"/>
        <charset val="134"/>
      </rPr>
      <t>许红莲</t>
    </r>
  </si>
  <si>
    <r>
      <t>广东省中山市中山港街道小引村水松基</t>
    </r>
    <r>
      <rPr>
        <sz val="11"/>
        <color theme="1"/>
        <rFont val="Times New Roman"/>
        <charset val="134"/>
      </rPr>
      <t>5</t>
    </r>
    <r>
      <rPr>
        <sz val="11"/>
        <color theme="1"/>
        <rFont val="宋体"/>
        <charset val="134"/>
      </rPr>
      <t>巷</t>
    </r>
  </si>
  <si>
    <r>
      <rPr>
        <sz val="11"/>
        <color theme="1"/>
        <rFont val="宋体"/>
        <charset val="134"/>
      </rPr>
      <t>梁颖梅</t>
    </r>
  </si>
  <si>
    <t>广东省中山市火炬开发区江尾头村长堤街</t>
  </si>
  <si>
    <r>
      <rPr>
        <sz val="11"/>
        <color theme="1"/>
        <rFont val="宋体"/>
        <charset val="134"/>
      </rPr>
      <t>麦宇君</t>
    </r>
  </si>
  <si>
    <t>广东省中山市火炬开发区江尾头康怡路</t>
  </si>
  <si>
    <r>
      <rPr>
        <sz val="11"/>
        <color theme="1"/>
        <rFont val="宋体"/>
        <charset val="134"/>
      </rPr>
      <t>石文聪</t>
    </r>
  </si>
  <si>
    <t>广东省中山市中山港大道嘉兴苑</t>
  </si>
  <si>
    <r>
      <rPr>
        <sz val="11"/>
        <color theme="1"/>
        <rFont val="宋体"/>
        <charset val="134"/>
      </rPr>
      <t>黎宇锋</t>
    </r>
  </si>
  <si>
    <t>广东省中山市中山港街道濠三小区濠头正街</t>
  </si>
  <si>
    <r>
      <rPr>
        <sz val="11"/>
        <color theme="1"/>
        <rFont val="宋体"/>
        <charset val="134"/>
      </rPr>
      <t>刘翠兰</t>
    </r>
  </si>
  <si>
    <t>广东省中山市火炬区张家边社区居民委员会江尾头小区下洋新区二巷</t>
  </si>
  <si>
    <r>
      <rPr>
        <sz val="11"/>
        <rFont val="宋体"/>
        <charset val="134"/>
      </rPr>
      <t>三乡</t>
    </r>
  </si>
  <si>
    <r>
      <rPr>
        <sz val="11"/>
        <color indexed="8"/>
        <rFont val="宋体"/>
        <charset val="134"/>
      </rPr>
      <t>郑小玉</t>
    </r>
  </si>
  <si>
    <t>中山市三乡镇大布村平湖路</t>
  </si>
  <si>
    <r>
      <rPr>
        <sz val="11"/>
        <rFont val="宋体"/>
        <charset val="134"/>
      </rPr>
      <t>客户</t>
    </r>
    <r>
      <rPr>
        <sz val="11"/>
        <rFont val="Times New Roman"/>
        <charset val="134"/>
      </rPr>
      <t>10</t>
    </r>
    <r>
      <rPr>
        <sz val="11"/>
        <rFont val="宋体"/>
        <charset val="134"/>
      </rPr>
      <t>月已备案项目容量为</t>
    </r>
    <r>
      <rPr>
        <sz val="11"/>
        <rFont val="Times New Roman"/>
        <charset val="134"/>
      </rPr>
      <t>65kW</t>
    </r>
    <r>
      <rPr>
        <sz val="11"/>
        <rFont val="宋体"/>
        <charset val="134"/>
      </rPr>
      <t>，现调整项目容量为</t>
    </r>
    <r>
      <rPr>
        <sz val="11"/>
        <rFont val="Times New Roman"/>
        <charset val="134"/>
      </rPr>
      <t>70kW</t>
    </r>
    <r>
      <rPr>
        <sz val="11"/>
        <rFont val="宋体"/>
        <charset val="134"/>
      </rPr>
      <t>，需重新备案</t>
    </r>
  </si>
  <si>
    <r>
      <rPr>
        <sz val="11"/>
        <color indexed="8"/>
        <rFont val="宋体"/>
        <charset val="134"/>
      </rPr>
      <t>陈粤川</t>
    </r>
  </si>
  <si>
    <t>中山市三乡镇金涌大道艺墅花园</t>
  </si>
  <si>
    <r>
      <rPr>
        <sz val="11"/>
        <rFont val="宋体"/>
        <charset val="134"/>
      </rPr>
      <t>陈鹏娟</t>
    </r>
  </si>
  <si>
    <t>中山市三乡镇古鹤村金都道</t>
  </si>
  <si>
    <r>
      <rPr>
        <sz val="11"/>
        <rFont val="宋体"/>
        <charset val="134"/>
      </rPr>
      <t>南区</t>
    </r>
  </si>
  <si>
    <r>
      <rPr>
        <sz val="11"/>
        <rFont val="宋体"/>
        <charset val="134"/>
      </rPr>
      <t>冯汉远</t>
    </r>
  </si>
  <si>
    <t>中山市南区圣都路中山清华坊凤雅苑凤雅三巷</t>
  </si>
  <si>
    <r>
      <rPr>
        <sz val="11"/>
        <rFont val="宋体"/>
        <charset val="134"/>
      </rPr>
      <t>沙溪</t>
    </r>
  </si>
  <si>
    <r>
      <rPr>
        <sz val="11"/>
        <color indexed="8"/>
        <rFont val="宋体"/>
        <charset val="134"/>
      </rPr>
      <t>黄振业</t>
    </r>
  </si>
  <si>
    <t>中山市沙溪镇龙瑞村长岭街一巷</t>
  </si>
  <si>
    <r>
      <rPr>
        <sz val="11"/>
        <color indexed="8"/>
        <rFont val="宋体"/>
        <charset val="134"/>
      </rPr>
      <t>吴帝玉</t>
    </r>
  </si>
  <si>
    <t>广东省中山市沙溪镇中兴村林边塘新大街</t>
  </si>
  <si>
    <r>
      <rPr>
        <sz val="11"/>
        <color indexed="8"/>
        <rFont val="宋体"/>
        <charset val="134"/>
      </rPr>
      <t>周丽萍</t>
    </r>
  </si>
  <si>
    <r>
      <t>中山市沙溪镇新濠路</t>
    </r>
    <r>
      <rPr>
        <sz val="11"/>
        <color rgb="FF000000"/>
        <rFont val="Times New Roman"/>
        <charset val="134"/>
      </rPr>
      <t>88</t>
    </r>
    <r>
      <rPr>
        <sz val="11"/>
        <color rgb="FF000000"/>
        <rFont val="宋体"/>
        <charset val="134"/>
      </rPr>
      <t>号华发生态庄园单桂一径</t>
    </r>
  </si>
  <si>
    <r>
      <rPr>
        <sz val="11"/>
        <rFont val="宋体"/>
        <charset val="134"/>
      </rPr>
      <t>古镇</t>
    </r>
  </si>
  <si>
    <r>
      <rPr>
        <sz val="11"/>
        <rFont val="宋体"/>
        <charset val="134"/>
      </rPr>
      <t>梁天来</t>
    </r>
  </si>
  <si>
    <r>
      <t>中山市古镇镇北海北迳路北</t>
    </r>
    <r>
      <rPr>
        <sz val="11"/>
        <rFont val="Times New Roman"/>
        <charset val="134"/>
      </rPr>
      <t>4</t>
    </r>
    <r>
      <rPr>
        <sz val="11"/>
        <rFont val="宋体"/>
        <charset val="134"/>
      </rPr>
      <t>巷</t>
    </r>
  </si>
</sst>
</file>

<file path=xl/styles.xml><?xml version="1.0" encoding="utf-8"?>
<styleSheet xmlns="http://schemas.openxmlformats.org/spreadsheetml/2006/main">
  <numFmts count="5">
    <numFmt numFmtId="176" formatCode="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40">
    <font>
      <sz val="11"/>
      <color theme="1"/>
      <name val="宋体"/>
      <charset val="134"/>
      <scheme val="minor"/>
    </font>
    <font>
      <sz val="11"/>
      <color theme="1"/>
      <name val="Times New Roman"/>
      <charset val="134"/>
    </font>
    <font>
      <sz val="12"/>
      <color theme="1"/>
      <name val="Times New Roman"/>
      <charset val="134"/>
    </font>
    <font>
      <sz val="10"/>
      <color theme="1"/>
      <name val="Times New Roman"/>
      <charset val="0"/>
    </font>
    <font>
      <sz val="16"/>
      <color indexed="8"/>
      <name val="Times New Roman"/>
      <charset val="134"/>
    </font>
    <font>
      <sz val="22"/>
      <name val="Times New Roman"/>
      <charset val="0"/>
    </font>
    <font>
      <sz val="12"/>
      <color theme="1"/>
      <name val="Times New Roman"/>
      <charset val="0"/>
    </font>
    <font>
      <sz val="11"/>
      <name val="Times New Roman"/>
      <charset val="134"/>
    </font>
    <font>
      <sz val="11"/>
      <name val="宋体"/>
      <charset val="134"/>
    </font>
    <font>
      <sz val="11"/>
      <color theme="1"/>
      <name val="宋体"/>
      <charset val="134"/>
    </font>
    <font>
      <sz val="10"/>
      <name val="Times New Roman"/>
      <charset val="134"/>
    </font>
    <font>
      <sz val="11"/>
      <color indexed="8"/>
      <name val="Times New Roman"/>
      <charset val="134"/>
    </font>
    <font>
      <sz val="11"/>
      <color rgb="FF000000"/>
      <name val="宋体"/>
      <charset val="134"/>
    </font>
    <font>
      <sz val="11"/>
      <name val="Times New Roman"/>
      <charset val="0"/>
    </font>
    <font>
      <sz val="10"/>
      <color rgb="FFFF0000"/>
      <name val="Times New Roma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6"/>
      <color indexed="8"/>
      <name val="黑体"/>
      <charset val="134"/>
    </font>
    <font>
      <sz val="22"/>
      <name val="方正小标宋简体"/>
      <charset val="0"/>
    </font>
    <font>
      <sz val="12"/>
      <color theme="1"/>
      <name val="黑体"/>
      <charset val="134"/>
    </font>
    <font>
      <sz val="12"/>
      <color theme="1"/>
      <name val="黑体"/>
      <charset val="0"/>
    </font>
    <font>
      <sz val="11"/>
      <color indexed="8"/>
      <name val="宋体"/>
      <charset val="134"/>
    </font>
    <font>
      <sz val="11"/>
      <color rgb="FF000000"/>
      <name val="Times New Roman"/>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26" borderId="0" applyNumberFormat="0" applyBorder="0" applyAlignment="0" applyProtection="0">
      <alignment vertical="center"/>
    </xf>
    <xf numFmtId="0" fontId="30" fillId="2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8" borderId="0" applyNumberFormat="0" applyBorder="0" applyAlignment="0" applyProtection="0">
      <alignment vertical="center"/>
    </xf>
    <xf numFmtId="0" fontId="22" fillId="9" borderId="0" applyNumberFormat="0" applyBorder="0" applyAlignment="0" applyProtection="0">
      <alignment vertical="center"/>
    </xf>
    <xf numFmtId="43" fontId="0" fillId="0" borderId="0" applyFont="0" applyFill="0" applyBorder="0" applyAlignment="0" applyProtection="0">
      <alignment vertical="center"/>
    </xf>
    <xf numFmtId="0" fontId="23" fillId="2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5" borderId="6" applyNumberFormat="0" applyFont="0" applyAlignment="0" applyProtection="0">
      <alignment vertical="center"/>
    </xf>
    <xf numFmtId="0" fontId="23" fillId="28"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4" applyNumberFormat="0" applyFill="0" applyAlignment="0" applyProtection="0">
      <alignment vertical="center"/>
    </xf>
    <xf numFmtId="0" fontId="17" fillId="0" borderId="4" applyNumberFormat="0" applyFill="0" applyAlignment="0" applyProtection="0">
      <alignment vertical="center"/>
    </xf>
    <xf numFmtId="0" fontId="23" fillId="21" borderId="0" applyNumberFormat="0" applyBorder="0" applyAlignment="0" applyProtection="0">
      <alignment vertical="center"/>
    </xf>
    <xf numFmtId="0" fontId="20" fillId="0" borderId="8" applyNumberFormat="0" applyFill="0" applyAlignment="0" applyProtection="0">
      <alignment vertical="center"/>
    </xf>
    <xf numFmtId="0" fontId="23" fillId="20" borderId="0" applyNumberFormat="0" applyBorder="0" applyAlignment="0" applyProtection="0">
      <alignment vertical="center"/>
    </xf>
    <xf numFmtId="0" fontId="24" fillId="14" borderId="5" applyNumberFormat="0" applyAlignment="0" applyProtection="0">
      <alignment vertical="center"/>
    </xf>
    <xf numFmtId="0" fontId="33" fillId="14" borderId="9" applyNumberFormat="0" applyAlignment="0" applyProtection="0">
      <alignment vertical="center"/>
    </xf>
    <xf numFmtId="0" fontId="16" fillId="6" borderId="3" applyNumberFormat="0" applyAlignment="0" applyProtection="0">
      <alignment vertical="center"/>
    </xf>
    <xf numFmtId="0" fontId="15" fillId="25" borderId="0" applyNumberFormat="0" applyBorder="0" applyAlignment="0" applyProtection="0">
      <alignment vertical="center"/>
    </xf>
    <xf numFmtId="0" fontId="23" fillId="13" borderId="0" applyNumberFormat="0" applyBorder="0" applyAlignment="0" applyProtection="0">
      <alignment vertical="center"/>
    </xf>
    <xf numFmtId="0" fontId="32" fillId="0" borderId="10" applyNumberFormat="0" applyFill="0" applyAlignment="0" applyProtection="0">
      <alignment vertical="center"/>
    </xf>
    <xf numFmtId="0" fontId="26" fillId="0" borderId="7" applyNumberFormat="0" applyFill="0" applyAlignment="0" applyProtection="0">
      <alignment vertical="center"/>
    </xf>
    <xf numFmtId="0" fontId="31" fillId="24" borderId="0" applyNumberFormat="0" applyBorder="0" applyAlignment="0" applyProtection="0">
      <alignment vertical="center"/>
    </xf>
    <xf numFmtId="0" fontId="29" fillId="19" borderId="0" applyNumberFormat="0" applyBorder="0" applyAlignment="0" applyProtection="0">
      <alignment vertical="center"/>
    </xf>
    <xf numFmtId="0" fontId="15" fillId="32" borderId="0" applyNumberFormat="0" applyBorder="0" applyAlignment="0" applyProtection="0">
      <alignment vertical="center"/>
    </xf>
    <xf numFmtId="0" fontId="23" fillId="12" borderId="0" applyNumberFormat="0" applyBorder="0" applyAlignment="0" applyProtection="0">
      <alignment vertical="center"/>
    </xf>
    <xf numFmtId="0" fontId="15" fillId="31"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4" borderId="0" applyNumberFormat="0" applyBorder="0" applyAlignment="0" applyProtection="0">
      <alignment vertical="center"/>
    </xf>
    <xf numFmtId="0" fontId="23" fillId="17" borderId="0" applyNumberFormat="0" applyBorder="0" applyAlignment="0" applyProtection="0">
      <alignment vertical="center"/>
    </xf>
    <xf numFmtId="0" fontId="23" fillId="11" borderId="0" applyNumberFormat="0" applyBorder="0" applyAlignment="0" applyProtection="0">
      <alignment vertical="center"/>
    </xf>
    <xf numFmtId="0" fontId="15" fillId="29" borderId="0" applyNumberFormat="0" applyBorder="0" applyAlignment="0" applyProtection="0">
      <alignment vertical="center"/>
    </xf>
    <xf numFmtId="0" fontId="15" fillId="3" borderId="0" applyNumberFormat="0" applyBorder="0" applyAlignment="0" applyProtection="0">
      <alignment vertical="center"/>
    </xf>
    <xf numFmtId="0" fontId="23" fillId="10" borderId="0" applyNumberFormat="0" applyBorder="0" applyAlignment="0" applyProtection="0">
      <alignment vertical="center"/>
    </xf>
    <xf numFmtId="0" fontId="15" fillId="2" borderId="0" applyNumberFormat="0" applyBorder="0" applyAlignment="0" applyProtection="0">
      <alignment vertical="center"/>
    </xf>
    <xf numFmtId="0" fontId="23" fillId="27" borderId="0" applyNumberFormat="0" applyBorder="0" applyAlignment="0" applyProtection="0">
      <alignment vertical="center"/>
    </xf>
    <xf numFmtId="0" fontId="23" fillId="16" borderId="0" applyNumberFormat="0" applyBorder="0" applyAlignment="0" applyProtection="0">
      <alignment vertical="center"/>
    </xf>
    <xf numFmtId="0" fontId="15" fillId="7" borderId="0" applyNumberFormat="0" applyBorder="0" applyAlignment="0" applyProtection="0">
      <alignment vertical="center"/>
    </xf>
    <xf numFmtId="0" fontId="23" fillId="18" borderId="0" applyNumberFormat="0" applyBorder="0" applyAlignment="0" applyProtection="0">
      <alignment vertical="center"/>
    </xf>
  </cellStyleXfs>
  <cellXfs count="4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1" fillId="0" borderId="0" xfId="0" applyFont="1" applyFill="1" applyBorder="1" applyAlignment="1">
      <alignment horizontal="justify" vertical="center"/>
    </xf>
    <xf numFmtId="0" fontId="1" fillId="0" borderId="0" xfId="0" applyFont="1" applyFill="1" applyBorder="1" applyAlignment="1">
      <alignment horizontal="center" vertical="center"/>
    </xf>
    <xf numFmtId="0" fontId="4" fillId="0" borderId="0" xfId="0" applyFont="1" applyFill="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justify" vertical="center"/>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xf>
    <xf numFmtId="0" fontId="7" fillId="0" borderId="2" xfId="0" applyFont="1" applyFill="1" applyBorder="1" applyAlignment="1">
      <alignment horizontal="center" vertical="center" wrapText="1"/>
    </xf>
    <xf numFmtId="0" fontId="8" fillId="0" borderId="1" xfId="0" applyFont="1" applyFill="1" applyBorder="1" applyAlignment="1">
      <alignment horizontal="justify" vertical="center"/>
    </xf>
    <xf numFmtId="0" fontId="7" fillId="0" borderId="2" xfId="0" applyFont="1" applyFill="1" applyBorder="1" applyAlignment="1">
      <alignment horizontal="center" vertical="center"/>
    </xf>
    <xf numFmtId="0" fontId="8" fillId="0" borderId="1" xfId="0" applyFont="1" applyFill="1" applyBorder="1" applyAlignment="1">
      <alignment horizontal="justify" vertical="center" wrapText="1"/>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9" fillId="0" borderId="1" xfId="0" applyFont="1" applyFill="1" applyBorder="1" applyAlignment="1">
      <alignment horizontal="justify" vertical="center" wrapText="1"/>
    </xf>
    <xf numFmtId="0" fontId="1" fillId="0" borderId="1" xfId="0" applyNumberFormat="1" applyFont="1" applyFill="1" applyBorder="1" applyAlignment="1" applyProtection="1">
      <alignment horizontal="center" vertical="center"/>
    </xf>
    <xf numFmtId="0" fontId="9" fillId="0" borderId="1" xfId="0" applyFont="1" applyFill="1" applyBorder="1" applyAlignment="1">
      <alignment horizontal="justify" vertical="center"/>
    </xf>
    <xf numFmtId="0" fontId="7"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justify" vertical="center" wrapText="1"/>
    </xf>
    <xf numFmtId="14" fontId="7" fillId="0" borderId="1" xfId="0" applyNumberFormat="1" applyFont="1" applyFill="1" applyBorder="1" applyAlignment="1" applyProtection="1">
      <alignment horizontal="center" vertical="center"/>
    </xf>
    <xf numFmtId="0" fontId="12" fillId="0" borderId="1" xfId="0" applyFont="1" applyFill="1" applyBorder="1" applyAlignment="1">
      <alignment horizontal="justify" vertical="center"/>
    </xf>
    <xf numFmtId="0" fontId="1" fillId="0" borderId="1" xfId="0" applyNumberFormat="1" applyFont="1" applyFill="1" applyBorder="1" applyAlignment="1" applyProtection="1">
      <alignment horizontal="center" vertical="center" wrapText="1"/>
    </xf>
    <xf numFmtId="9" fontId="7" fillId="0" borderId="1" xfId="0" applyNumberFormat="1" applyFont="1" applyFill="1" applyBorder="1" applyAlignment="1" applyProtection="1">
      <alignment horizontal="center" vertical="center"/>
    </xf>
    <xf numFmtId="9" fontId="1" fillId="0" borderId="1" xfId="0" applyNumberFormat="1" applyFont="1" applyFill="1" applyBorder="1" applyAlignment="1" applyProtection="1">
      <alignment horizontal="center" vertical="center"/>
    </xf>
    <xf numFmtId="176" fontId="7" fillId="0" borderId="1" xfId="0" applyNumberFormat="1" applyFont="1" applyFill="1" applyBorder="1" applyAlignment="1">
      <alignment horizontal="center" vertical="center"/>
    </xf>
    <xf numFmtId="0" fontId="13"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7" fillId="0" borderId="1" xfId="0" applyNumberFormat="1" applyFont="1" applyFill="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ont>
        <b val="0"/>
        <i val="0"/>
        <strike val="0"/>
        <color rgb="FF800000"/>
      </font>
      <fill>
        <patternFill patternType="solid">
          <bgColor rgb="FFFF99CC"/>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Q47"/>
  <sheetViews>
    <sheetView tabSelected="1" zoomScale="80" zoomScaleNormal="80" workbookViewId="0">
      <selection activeCell="G6" sqref="G6"/>
    </sheetView>
  </sheetViews>
  <sheetFormatPr defaultColWidth="9" defaultRowHeight="15"/>
  <cols>
    <col min="1" max="1" width="5.96666666666667" style="1" customWidth="1"/>
    <col min="2" max="2" width="9.85833333333333" style="1" customWidth="1"/>
    <col min="3" max="3" width="9.575" style="1" customWidth="1"/>
    <col min="4" max="4" width="41.3916666666667" style="4" customWidth="1"/>
    <col min="5" max="5" width="8.75" style="1" customWidth="1"/>
    <col min="6" max="6" width="11.525" style="1" customWidth="1"/>
    <col min="7" max="7" width="10.8333333333333" style="1" customWidth="1"/>
    <col min="8" max="8" width="9.13333333333333" style="1" customWidth="1"/>
    <col min="9" max="9" width="13.6333333333333" style="1" customWidth="1"/>
    <col min="10" max="10" width="18.5583333333333" style="1" customWidth="1"/>
    <col min="11" max="11" width="9.88333333333333" style="1" customWidth="1"/>
    <col min="12" max="12" width="13.3833333333333" style="1" customWidth="1"/>
    <col min="13" max="13" width="9" style="5"/>
    <col min="14" max="14" width="12.6333333333333" style="1" customWidth="1"/>
    <col min="15" max="15" width="10.3833333333333" style="1" customWidth="1"/>
    <col min="16" max="16" width="7.775" style="1" customWidth="1"/>
    <col min="17" max="17" width="52.8833333333333" style="5" customWidth="1"/>
    <col min="18" max="18" width="11.5" style="1"/>
    <col min="19" max="19" width="9" style="1"/>
    <col min="20" max="20" width="9.63333333333333" style="1"/>
    <col min="21" max="33" width="9" style="1"/>
    <col min="34" max="34" width="11.5" style="1"/>
    <col min="35" max="49" width="9" style="1"/>
    <col min="50" max="50" width="11.5" style="1"/>
    <col min="51" max="65" width="9" style="1"/>
    <col min="66" max="66" width="11.5" style="1"/>
    <col min="67" max="81" width="9" style="1"/>
    <col min="82" max="82" width="11.5" style="1"/>
    <col min="83" max="97" width="9" style="1"/>
    <col min="98" max="98" width="11.5" style="1"/>
    <col min="99" max="113" width="9" style="1"/>
    <col min="114" max="114" width="11.5" style="1"/>
    <col min="115" max="129" width="9" style="1"/>
    <col min="130" max="130" width="11.5" style="1"/>
    <col min="131" max="145" width="9" style="1"/>
    <col min="146" max="146" width="11.5" style="1"/>
    <col min="147" max="161" width="9" style="1"/>
    <col min="162" max="162" width="11.5" style="1"/>
    <col min="163" max="177" width="9" style="1"/>
    <col min="178" max="178" width="11.5" style="1"/>
    <col min="179" max="193" width="9" style="1"/>
    <col min="194" max="194" width="11.5" style="1"/>
    <col min="195" max="209" width="9" style="1"/>
    <col min="210" max="210" width="11.5" style="1"/>
    <col min="211" max="225" width="9" style="1"/>
    <col min="226" max="226" width="11.5" style="1"/>
    <col min="227" max="241" width="9" style="1"/>
    <col min="242" max="242" width="11.5" style="1"/>
    <col min="243" max="16384" width="9" style="1"/>
  </cols>
  <sheetData>
    <row r="1" s="1" customFormat="1" ht="20.25" spans="1:17">
      <c r="A1" s="6" t="s">
        <v>0</v>
      </c>
      <c r="B1" s="6"/>
      <c r="D1" s="4"/>
      <c r="M1" s="5"/>
      <c r="Q1" s="5"/>
    </row>
    <row r="2" s="1" customFormat="1" ht="38" customHeight="1" spans="1:17">
      <c r="A2" s="7" t="s">
        <v>1</v>
      </c>
      <c r="B2" s="7"/>
      <c r="C2" s="7"/>
      <c r="D2" s="8"/>
      <c r="E2" s="7"/>
      <c r="F2" s="7"/>
      <c r="G2" s="7"/>
      <c r="H2" s="7"/>
      <c r="I2" s="7"/>
      <c r="J2" s="7"/>
      <c r="K2" s="7"/>
      <c r="L2" s="7"/>
      <c r="M2" s="7"/>
      <c r="N2" s="7"/>
      <c r="O2" s="7"/>
      <c r="P2" s="7"/>
      <c r="Q2" s="35"/>
    </row>
    <row r="3" s="2" customFormat="1" ht="70" customHeight="1" spans="1:17">
      <c r="A3" s="9" t="s">
        <v>2</v>
      </c>
      <c r="B3" s="9" t="s">
        <v>3</v>
      </c>
      <c r="C3" s="9" t="s">
        <v>4</v>
      </c>
      <c r="D3" s="9" t="s">
        <v>5</v>
      </c>
      <c r="E3" s="10" t="s">
        <v>6</v>
      </c>
      <c r="F3" s="11" t="s">
        <v>7</v>
      </c>
      <c r="G3" s="11" t="s">
        <v>8</v>
      </c>
      <c r="H3" s="9" t="s">
        <v>9</v>
      </c>
      <c r="I3" s="11" t="s">
        <v>10</v>
      </c>
      <c r="J3" s="11" t="s">
        <v>11</v>
      </c>
      <c r="K3" s="11" t="s">
        <v>12</v>
      </c>
      <c r="L3" s="11" t="s">
        <v>13</v>
      </c>
      <c r="M3" s="11" t="s">
        <v>14</v>
      </c>
      <c r="N3" s="11" t="s">
        <v>15</v>
      </c>
      <c r="O3" s="11" t="s">
        <v>16</v>
      </c>
      <c r="P3" s="11" t="s">
        <v>17</v>
      </c>
      <c r="Q3" s="11" t="s">
        <v>18</v>
      </c>
    </row>
    <row r="4" s="3" customFormat="1" ht="36" customHeight="1" spans="1:17">
      <c r="A4" s="12">
        <v>1</v>
      </c>
      <c r="B4" s="13" t="s">
        <v>19</v>
      </c>
      <c r="C4" s="14" t="s">
        <v>20</v>
      </c>
      <c r="D4" s="15" t="s">
        <v>21</v>
      </c>
      <c r="E4" s="16">
        <v>25</v>
      </c>
      <c r="F4" s="13" t="s">
        <v>22</v>
      </c>
      <c r="G4" s="13" t="s">
        <v>23</v>
      </c>
      <c r="H4" s="13" t="s">
        <v>24</v>
      </c>
      <c r="I4" s="14" t="s">
        <v>20</v>
      </c>
      <c r="J4" s="19" t="s">
        <v>25</v>
      </c>
      <c r="K4" s="18">
        <v>380</v>
      </c>
      <c r="L4" s="13">
        <v>30000</v>
      </c>
      <c r="M4" s="13">
        <v>10</v>
      </c>
      <c r="N4" s="13" t="s">
        <v>26</v>
      </c>
      <c r="O4" s="23" t="s">
        <v>23</v>
      </c>
      <c r="P4" s="32">
        <v>0.6</v>
      </c>
      <c r="Q4" s="36"/>
    </row>
    <row r="5" s="3" customFormat="1" ht="36" customHeight="1" spans="1:17">
      <c r="A5" s="12">
        <v>2</v>
      </c>
      <c r="B5" s="13" t="s">
        <v>19</v>
      </c>
      <c r="C5" s="12" t="s">
        <v>27</v>
      </c>
      <c r="D5" s="17" t="s">
        <v>28</v>
      </c>
      <c r="E5" s="18">
        <v>15</v>
      </c>
      <c r="F5" s="13" t="s">
        <v>22</v>
      </c>
      <c r="G5" s="13" t="s">
        <v>23</v>
      </c>
      <c r="H5" s="13" t="s">
        <v>24</v>
      </c>
      <c r="I5" s="12" t="s">
        <v>27</v>
      </c>
      <c r="J5" s="19" t="s">
        <v>25</v>
      </c>
      <c r="K5" s="18">
        <v>380</v>
      </c>
      <c r="L5" s="13">
        <v>18000</v>
      </c>
      <c r="M5" s="13">
        <v>6</v>
      </c>
      <c r="N5" s="13" t="s">
        <v>26</v>
      </c>
      <c r="O5" s="23" t="s">
        <v>23</v>
      </c>
      <c r="P5" s="32">
        <v>0.6</v>
      </c>
      <c r="Q5" s="12" t="s">
        <v>29</v>
      </c>
    </row>
    <row r="6" s="3" customFormat="1" ht="36" customHeight="1" spans="1:17">
      <c r="A6" s="12">
        <v>3</v>
      </c>
      <c r="B6" s="13" t="s">
        <v>19</v>
      </c>
      <c r="C6" s="12" t="s">
        <v>30</v>
      </c>
      <c r="D6" s="17" t="s">
        <v>31</v>
      </c>
      <c r="E6" s="18">
        <v>20</v>
      </c>
      <c r="F6" s="13" t="s">
        <v>22</v>
      </c>
      <c r="G6" s="13" t="s">
        <v>23</v>
      </c>
      <c r="H6" s="13" t="s">
        <v>24</v>
      </c>
      <c r="I6" s="12" t="s">
        <v>30</v>
      </c>
      <c r="J6" s="19" t="s">
        <v>25</v>
      </c>
      <c r="K6" s="18">
        <v>380</v>
      </c>
      <c r="L6" s="13">
        <v>24000</v>
      </c>
      <c r="M6" s="13">
        <v>8</v>
      </c>
      <c r="N6" s="13" t="s">
        <v>26</v>
      </c>
      <c r="O6" s="23" t="s">
        <v>23</v>
      </c>
      <c r="P6" s="32">
        <v>0.6</v>
      </c>
      <c r="Q6" s="36"/>
    </row>
    <row r="7" s="3" customFormat="1" ht="36" customHeight="1" spans="1:17">
      <c r="A7" s="12">
        <v>4</v>
      </c>
      <c r="B7" s="13" t="s">
        <v>19</v>
      </c>
      <c r="C7" s="12" t="s">
        <v>32</v>
      </c>
      <c r="D7" s="17" t="s">
        <v>33</v>
      </c>
      <c r="E7" s="18">
        <v>30</v>
      </c>
      <c r="F7" s="13" t="s">
        <v>22</v>
      </c>
      <c r="G7" s="13" t="s">
        <v>23</v>
      </c>
      <c r="H7" s="13" t="s">
        <v>24</v>
      </c>
      <c r="I7" s="12" t="s">
        <v>32</v>
      </c>
      <c r="J7" s="19" t="s">
        <v>25</v>
      </c>
      <c r="K7" s="18">
        <v>380</v>
      </c>
      <c r="L7" s="13">
        <v>36000</v>
      </c>
      <c r="M7" s="13">
        <v>12</v>
      </c>
      <c r="N7" s="13" t="s">
        <v>26</v>
      </c>
      <c r="O7" s="23" t="s">
        <v>23</v>
      </c>
      <c r="P7" s="32">
        <v>0.6</v>
      </c>
      <c r="Q7" s="36"/>
    </row>
    <row r="8" s="3" customFormat="1" ht="61" customHeight="1" spans="1:17">
      <c r="A8" s="12">
        <v>5</v>
      </c>
      <c r="B8" s="13" t="s">
        <v>34</v>
      </c>
      <c r="C8" s="19" t="s">
        <v>35</v>
      </c>
      <c r="D8" s="20" t="s">
        <v>36</v>
      </c>
      <c r="E8" s="18">
        <v>20</v>
      </c>
      <c r="F8" s="21" t="s">
        <v>37</v>
      </c>
      <c r="G8" s="21" t="s">
        <v>38</v>
      </c>
      <c r="H8" s="21" t="s">
        <v>39</v>
      </c>
      <c r="I8" s="19" t="s">
        <v>35</v>
      </c>
      <c r="J8" s="19" t="s">
        <v>25</v>
      </c>
      <c r="K8" s="18">
        <v>380</v>
      </c>
      <c r="L8" s="18">
        <v>19000</v>
      </c>
      <c r="M8" s="18">
        <v>10</v>
      </c>
      <c r="N8" s="21" t="s">
        <v>40</v>
      </c>
      <c r="O8" s="23" t="s">
        <v>23</v>
      </c>
      <c r="P8" s="33">
        <v>0.6</v>
      </c>
      <c r="Q8" s="37" t="s">
        <v>41</v>
      </c>
    </row>
    <row r="9" s="3" customFormat="1" ht="36" customHeight="1" spans="1:17">
      <c r="A9" s="12">
        <v>6</v>
      </c>
      <c r="B9" s="13" t="s">
        <v>42</v>
      </c>
      <c r="C9" s="19" t="s">
        <v>43</v>
      </c>
      <c r="D9" s="22" t="s">
        <v>44</v>
      </c>
      <c r="E9" s="19">
        <v>20</v>
      </c>
      <c r="F9" s="21" t="s">
        <v>37</v>
      </c>
      <c r="G9" s="23" t="s">
        <v>23</v>
      </c>
      <c r="H9" s="21" t="s">
        <v>39</v>
      </c>
      <c r="I9" s="19" t="s">
        <v>43</v>
      </c>
      <c r="J9" s="19" t="s">
        <v>25</v>
      </c>
      <c r="K9" s="19">
        <v>380</v>
      </c>
      <c r="L9" s="19">
        <f t="shared" ref="L9:L13" si="0">E9*1100</f>
        <v>22000</v>
      </c>
      <c r="M9" s="19">
        <v>5</v>
      </c>
      <c r="N9" s="21" t="s">
        <v>40</v>
      </c>
      <c r="O9" s="23" t="s">
        <v>23</v>
      </c>
      <c r="P9" s="33">
        <v>0.6</v>
      </c>
      <c r="Q9" s="12"/>
    </row>
    <row r="10" s="3" customFormat="1" ht="36" customHeight="1" spans="1:17">
      <c r="A10" s="12">
        <v>7</v>
      </c>
      <c r="B10" s="13" t="s">
        <v>42</v>
      </c>
      <c r="C10" s="19" t="s">
        <v>45</v>
      </c>
      <c r="D10" s="22" t="s">
        <v>46</v>
      </c>
      <c r="E10" s="19">
        <v>17</v>
      </c>
      <c r="F10" s="21" t="s">
        <v>37</v>
      </c>
      <c r="G10" s="23" t="s">
        <v>23</v>
      </c>
      <c r="H10" s="21" t="s">
        <v>39</v>
      </c>
      <c r="I10" s="19" t="s">
        <v>45</v>
      </c>
      <c r="J10" s="19" t="s">
        <v>25</v>
      </c>
      <c r="K10" s="19">
        <v>380</v>
      </c>
      <c r="L10" s="19">
        <f t="shared" si="0"/>
        <v>18700</v>
      </c>
      <c r="M10" s="19">
        <v>5</v>
      </c>
      <c r="N10" s="21" t="s">
        <v>40</v>
      </c>
      <c r="O10" s="23" t="s">
        <v>23</v>
      </c>
      <c r="P10" s="33">
        <v>0.6</v>
      </c>
      <c r="Q10" s="12"/>
    </row>
    <row r="11" s="3" customFormat="1" ht="36" customHeight="1" spans="1:17">
      <c r="A11" s="12">
        <v>8</v>
      </c>
      <c r="B11" s="13" t="s">
        <v>42</v>
      </c>
      <c r="C11" s="19" t="s">
        <v>47</v>
      </c>
      <c r="D11" s="22" t="s">
        <v>48</v>
      </c>
      <c r="E11" s="19">
        <v>10</v>
      </c>
      <c r="F11" s="21" t="s">
        <v>37</v>
      </c>
      <c r="G11" s="23" t="s">
        <v>23</v>
      </c>
      <c r="H11" s="21" t="s">
        <v>39</v>
      </c>
      <c r="I11" s="19" t="s">
        <v>47</v>
      </c>
      <c r="J11" s="19" t="s">
        <v>25</v>
      </c>
      <c r="K11" s="19">
        <v>380</v>
      </c>
      <c r="L11" s="19">
        <f t="shared" si="0"/>
        <v>11000</v>
      </c>
      <c r="M11" s="19">
        <v>3</v>
      </c>
      <c r="N11" s="21" t="s">
        <v>40</v>
      </c>
      <c r="O11" s="23" t="s">
        <v>23</v>
      </c>
      <c r="P11" s="33">
        <v>0.6</v>
      </c>
      <c r="Q11" s="12"/>
    </row>
    <row r="12" s="3" customFormat="1" ht="36" customHeight="1" spans="1:17">
      <c r="A12" s="12">
        <v>9</v>
      </c>
      <c r="B12" s="13" t="s">
        <v>42</v>
      </c>
      <c r="C12" s="19" t="s">
        <v>49</v>
      </c>
      <c r="D12" s="22" t="s">
        <v>50</v>
      </c>
      <c r="E12" s="19">
        <v>30</v>
      </c>
      <c r="F12" s="21" t="s">
        <v>37</v>
      </c>
      <c r="G12" s="23" t="s">
        <v>23</v>
      </c>
      <c r="H12" s="21" t="s">
        <v>39</v>
      </c>
      <c r="I12" s="19" t="s">
        <v>49</v>
      </c>
      <c r="J12" s="19" t="s">
        <v>25</v>
      </c>
      <c r="K12" s="19">
        <v>380</v>
      </c>
      <c r="L12" s="19">
        <f t="shared" si="0"/>
        <v>33000</v>
      </c>
      <c r="M12" s="19">
        <v>7.5</v>
      </c>
      <c r="N12" s="21" t="s">
        <v>40</v>
      </c>
      <c r="O12" s="23" t="s">
        <v>23</v>
      </c>
      <c r="P12" s="33">
        <v>0.6</v>
      </c>
      <c r="Q12" s="12"/>
    </row>
    <row r="13" s="3" customFormat="1" ht="36" customHeight="1" spans="1:17">
      <c r="A13" s="12">
        <v>10</v>
      </c>
      <c r="B13" s="13" t="s">
        <v>42</v>
      </c>
      <c r="C13" s="12" t="s">
        <v>51</v>
      </c>
      <c r="D13" s="17" t="s">
        <v>52</v>
      </c>
      <c r="E13" s="24">
        <v>15</v>
      </c>
      <c r="F13" s="21" t="s">
        <v>37</v>
      </c>
      <c r="G13" s="23" t="s">
        <v>23</v>
      </c>
      <c r="H13" s="21" t="s">
        <v>39</v>
      </c>
      <c r="I13" s="12" t="s">
        <v>51</v>
      </c>
      <c r="J13" s="19" t="s">
        <v>25</v>
      </c>
      <c r="K13" s="19">
        <v>380</v>
      </c>
      <c r="L13" s="19">
        <f t="shared" si="0"/>
        <v>16500</v>
      </c>
      <c r="M13" s="19">
        <v>4.5</v>
      </c>
      <c r="N13" s="21" t="s">
        <v>40</v>
      </c>
      <c r="O13" s="23" t="s">
        <v>23</v>
      </c>
      <c r="P13" s="33">
        <v>0.6</v>
      </c>
      <c r="Q13" s="12"/>
    </row>
    <row r="14" s="3" customFormat="1" ht="36" customHeight="1" spans="1:17">
      <c r="A14" s="12">
        <v>11</v>
      </c>
      <c r="B14" s="13" t="s">
        <v>42</v>
      </c>
      <c r="C14" s="19" t="s">
        <v>53</v>
      </c>
      <c r="D14" s="22" t="s">
        <v>54</v>
      </c>
      <c r="E14" s="19">
        <v>30</v>
      </c>
      <c r="F14" s="21" t="s">
        <v>37</v>
      </c>
      <c r="G14" s="23" t="s">
        <v>23</v>
      </c>
      <c r="H14" s="21" t="s">
        <v>39</v>
      </c>
      <c r="I14" s="19" t="s">
        <v>53</v>
      </c>
      <c r="J14" s="19" t="s">
        <v>25</v>
      </c>
      <c r="K14" s="19">
        <v>380</v>
      </c>
      <c r="L14" s="19">
        <v>33000</v>
      </c>
      <c r="M14" s="19">
        <v>7.5</v>
      </c>
      <c r="N14" s="21" t="s">
        <v>40</v>
      </c>
      <c r="O14" s="23" t="s">
        <v>23</v>
      </c>
      <c r="P14" s="33">
        <v>0.6</v>
      </c>
      <c r="Q14" s="12"/>
    </row>
    <row r="15" s="3" customFormat="1" ht="34" customHeight="1" spans="1:17">
      <c r="A15" s="12">
        <v>12</v>
      </c>
      <c r="B15" s="13" t="s">
        <v>55</v>
      </c>
      <c r="C15" s="18" t="s">
        <v>56</v>
      </c>
      <c r="D15" s="25" t="s">
        <v>57</v>
      </c>
      <c r="E15" s="18">
        <v>25</v>
      </c>
      <c r="F15" s="21" t="s">
        <v>37</v>
      </c>
      <c r="G15" s="21" t="s">
        <v>38</v>
      </c>
      <c r="H15" s="21" t="s">
        <v>39</v>
      </c>
      <c r="I15" s="18" t="s">
        <v>56</v>
      </c>
      <c r="J15" s="19" t="s">
        <v>25</v>
      </c>
      <c r="K15" s="18">
        <v>380</v>
      </c>
      <c r="L15" s="18">
        <v>25000</v>
      </c>
      <c r="M15" s="34">
        <v>10</v>
      </c>
      <c r="N15" s="21" t="s">
        <v>40</v>
      </c>
      <c r="O15" s="23" t="s">
        <v>23</v>
      </c>
      <c r="P15" s="33">
        <v>0.6</v>
      </c>
      <c r="Q15" s="12"/>
    </row>
    <row r="16" s="3" customFormat="1" ht="34" customHeight="1" spans="1:17">
      <c r="A16" s="12">
        <v>13</v>
      </c>
      <c r="B16" s="13" t="s">
        <v>55</v>
      </c>
      <c r="C16" s="26" t="s">
        <v>58</v>
      </c>
      <c r="D16" s="20" t="s">
        <v>59</v>
      </c>
      <c r="E16" s="19">
        <v>15</v>
      </c>
      <c r="F16" s="21" t="s">
        <v>37</v>
      </c>
      <c r="G16" s="21" t="s">
        <v>38</v>
      </c>
      <c r="H16" s="21" t="s">
        <v>39</v>
      </c>
      <c r="I16" s="18" t="s">
        <v>60</v>
      </c>
      <c r="J16" s="19" t="s">
        <v>25</v>
      </c>
      <c r="K16" s="18">
        <v>380</v>
      </c>
      <c r="L16" s="18">
        <v>15000</v>
      </c>
      <c r="M16" s="18">
        <v>4</v>
      </c>
      <c r="N16" s="21" t="s">
        <v>40</v>
      </c>
      <c r="O16" s="23" t="s">
        <v>23</v>
      </c>
      <c r="P16" s="33">
        <v>0.6</v>
      </c>
      <c r="Q16" s="12"/>
    </row>
    <row r="17" s="3" customFormat="1" ht="37" customHeight="1" spans="1:17">
      <c r="A17" s="12">
        <v>14</v>
      </c>
      <c r="B17" s="19" t="s">
        <v>61</v>
      </c>
      <c r="C17" s="19" t="s">
        <v>62</v>
      </c>
      <c r="D17" s="22" t="s">
        <v>63</v>
      </c>
      <c r="E17" s="19">
        <v>20</v>
      </c>
      <c r="F17" s="19" t="s">
        <v>37</v>
      </c>
      <c r="G17" s="19" t="s">
        <v>38</v>
      </c>
      <c r="H17" s="19" t="s">
        <v>39</v>
      </c>
      <c r="I17" s="19" t="s">
        <v>62</v>
      </c>
      <c r="J17" s="19" t="s">
        <v>25</v>
      </c>
      <c r="K17" s="19">
        <v>380</v>
      </c>
      <c r="L17" s="19">
        <v>21900</v>
      </c>
      <c r="M17" s="19">
        <v>7</v>
      </c>
      <c r="N17" s="19" t="s">
        <v>40</v>
      </c>
      <c r="O17" s="19" t="s">
        <v>38</v>
      </c>
      <c r="P17" s="33">
        <v>0.6</v>
      </c>
      <c r="Q17" s="12"/>
    </row>
    <row r="18" s="3" customFormat="1" ht="45" customHeight="1" spans="1:17">
      <c r="A18" s="12">
        <v>15</v>
      </c>
      <c r="B18" s="19" t="s">
        <v>61</v>
      </c>
      <c r="C18" s="19" t="s">
        <v>64</v>
      </c>
      <c r="D18" s="22" t="s">
        <v>63</v>
      </c>
      <c r="E18" s="19">
        <v>25</v>
      </c>
      <c r="F18" s="19" t="s">
        <v>37</v>
      </c>
      <c r="G18" s="19" t="s">
        <v>38</v>
      </c>
      <c r="H18" s="19" t="s">
        <v>39</v>
      </c>
      <c r="I18" s="19" t="s">
        <v>64</v>
      </c>
      <c r="J18" s="19" t="s">
        <v>25</v>
      </c>
      <c r="K18" s="19">
        <v>380</v>
      </c>
      <c r="L18" s="19">
        <v>27375</v>
      </c>
      <c r="M18" s="19">
        <v>9</v>
      </c>
      <c r="N18" s="19" t="s">
        <v>40</v>
      </c>
      <c r="O18" s="19" t="s">
        <v>38</v>
      </c>
      <c r="P18" s="33">
        <v>0.6</v>
      </c>
      <c r="Q18" s="12"/>
    </row>
    <row r="19" s="3" customFormat="1" ht="37" customHeight="1" spans="1:17">
      <c r="A19" s="12">
        <v>16</v>
      </c>
      <c r="B19" s="13" t="s">
        <v>65</v>
      </c>
      <c r="C19" s="19" t="s">
        <v>66</v>
      </c>
      <c r="D19" s="20" t="s">
        <v>67</v>
      </c>
      <c r="E19" s="18">
        <v>20</v>
      </c>
      <c r="F19" s="21" t="s">
        <v>37</v>
      </c>
      <c r="G19" s="21" t="s">
        <v>38</v>
      </c>
      <c r="H19" s="21" t="s">
        <v>39</v>
      </c>
      <c r="I19" s="18" t="str">
        <f>C19</f>
        <v>陈遥遥</v>
      </c>
      <c r="J19" s="19" t="s">
        <v>25</v>
      </c>
      <c r="K19" s="18">
        <v>380</v>
      </c>
      <c r="L19" s="18">
        <f>E19*1000</f>
        <v>20000</v>
      </c>
      <c r="M19" s="18">
        <f>E19*0.6</f>
        <v>12</v>
      </c>
      <c r="N19" s="21" t="s">
        <v>40</v>
      </c>
      <c r="O19" s="23" t="s">
        <v>23</v>
      </c>
      <c r="P19" s="33">
        <v>0.6</v>
      </c>
      <c r="Q19" s="26"/>
    </row>
    <row r="20" s="3" customFormat="1" ht="37" customHeight="1" spans="1:17">
      <c r="A20" s="12">
        <v>17</v>
      </c>
      <c r="B20" s="19" t="s">
        <v>68</v>
      </c>
      <c r="C20" s="19" t="s">
        <v>69</v>
      </c>
      <c r="D20" s="22" t="s">
        <v>70</v>
      </c>
      <c r="E20" s="19">
        <v>17</v>
      </c>
      <c r="F20" s="19" t="s">
        <v>37</v>
      </c>
      <c r="G20" s="19" t="s">
        <v>38</v>
      </c>
      <c r="H20" s="19" t="s">
        <v>39</v>
      </c>
      <c r="I20" s="19" t="s">
        <v>69</v>
      </c>
      <c r="J20" s="19" t="s">
        <v>25</v>
      </c>
      <c r="K20" s="19">
        <v>380</v>
      </c>
      <c r="L20" s="19">
        <v>17000</v>
      </c>
      <c r="M20" s="19">
        <v>8</v>
      </c>
      <c r="N20" s="19" t="s">
        <v>40</v>
      </c>
      <c r="O20" s="19" t="s">
        <v>38</v>
      </c>
      <c r="P20" s="33">
        <v>0.6</v>
      </c>
      <c r="Q20" s="12"/>
    </row>
    <row r="21" s="3" customFormat="1" ht="40" customHeight="1" spans="1:17">
      <c r="A21" s="12">
        <v>18</v>
      </c>
      <c r="B21" s="19" t="s">
        <v>71</v>
      </c>
      <c r="C21" s="19" t="s">
        <v>72</v>
      </c>
      <c r="D21" s="22" t="s">
        <v>73</v>
      </c>
      <c r="E21" s="19">
        <v>16</v>
      </c>
      <c r="F21" s="19" t="s">
        <v>37</v>
      </c>
      <c r="G21" s="19" t="s">
        <v>38</v>
      </c>
      <c r="H21" s="19" t="s">
        <v>39</v>
      </c>
      <c r="I21" s="19" t="s">
        <v>72</v>
      </c>
      <c r="J21" s="19" t="s">
        <v>25</v>
      </c>
      <c r="K21" s="19">
        <v>220</v>
      </c>
      <c r="L21" s="19">
        <v>16000</v>
      </c>
      <c r="M21" s="19">
        <v>9.6</v>
      </c>
      <c r="N21" s="19" t="s">
        <v>40</v>
      </c>
      <c r="O21" s="19" t="s">
        <v>38</v>
      </c>
      <c r="P21" s="33">
        <v>0.6</v>
      </c>
      <c r="Q21" s="37"/>
    </row>
    <row r="22" s="3" customFormat="1" ht="37" customHeight="1" spans="1:17">
      <c r="A22" s="12">
        <v>19</v>
      </c>
      <c r="B22" s="19" t="s">
        <v>71</v>
      </c>
      <c r="C22" s="19" t="s">
        <v>74</v>
      </c>
      <c r="D22" s="22" t="s">
        <v>75</v>
      </c>
      <c r="E22" s="19">
        <v>15</v>
      </c>
      <c r="F22" s="19" t="s">
        <v>37</v>
      </c>
      <c r="G22" s="19" t="s">
        <v>38</v>
      </c>
      <c r="H22" s="19" t="s">
        <v>39</v>
      </c>
      <c r="I22" s="19" t="s">
        <v>74</v>
      </c>
      <c r="J22" s="19" t="s">
        <v>25</v>
      </c>
      <c r="K22" s="19">
        <v>380</v>
      </c>
      <c r="L22" s="19">
        <v>15000</v>
      </c>
      <c r="M22" s="19">
        <v>9</v>
      </c>
      <c r="N22" s="19" t="s">
        <v>40</v>
      </c>
      <c r="O22" s="19" t="s">
        <v>38</v>
      </c>
      <c r="P22" s="33">
        <v>0.6</v>
      </c>
      <c r="Q22" s="12"/>
    </row>
    <row r="23" s="3" customFormat="1" ht="37" customHeight="1" spans="1:17">
      <c r="A23" s="12">
        <v>20</v>
      </c>
      <c r="B23" s="19" t="s">
        <v>71</v>
      </c>
      <c r="C23" s="19" t="s">
        <v>76</v>
      </c>
      <c r="D23" s="20" t="s">
        <v>77</v>
      </c>
      <c r="E23" s="19">
        <v>12</v>
      </c>
      <c r="F23" s="19" t="s">
        <v>37</v>
      </c>
      <c r="G23" s="19" t="s">
        <v>38</v>
      </c>
      <c r="H23" s="19" t="s">
        <v>39</v>
      </c>
      <c r="I23" s="19" t="s">
        <v>76</v>
      </c>
      <c r="J23" s="19" t="s">
        <v>25</v>
      </c>
      <c r="K23" s="19">
        <v>380</v>
      </c>
      <c r="L23" s="19">
        <v>12000</v>
      </c>
      <c r="M23" s="19">
        <v>7.2</v>
      </c>
      <c r="N23" s="19" t="s">
        <v>40</v>
      </c>
      <c r="O23" s="19" t="s">
        <v>38</v>
      </c>
      <c r="P23" s="33">
        <v>0.6</v>
      </c>
      <c r="Q23" s="23"/>
    </row>
    <row r="24" s="3" customFormat="1" ht="37" customHeight="1" spans="1:17">
      <c r="A24" s="12">
        <v>21</v>
      </c>
      <c r="B24" s="19" t="s">
        <v>71</v>
      </c>
      <c r="C24" s="19" t="s">
        <v>78</v>
      </c>
      <c r="D24" s="20" t="s">
        <v>79</v>
      </c>
      <c r="E24" s="19">
        <v>36</v>
      </c>
      <c r="F24" s="19" t="s">
        <v>37</v>
      </c>
      <c r="G24" s="19" t="s">
        <v>38</v>
      </c>
      <c r="H24" s="19" t="s">
        <v>39</v>
      </c>
      <c r="I24" s="19" t="s">
        <v>78</v>
      </c>
      <c r="J24" s="19" t="s">
        <v>25</v>
      </c>
      <c r="K24" s="19">
        <v>380</v>
      </c>
      <c r="L24" s="19">
        <v>36000</v>
      </c>
      <c r="M24" s="19">
        <v>21.6</v>
      </c>
      <c r="N24" s="19" t="s">
        <v>40</v>
      </c>
      <c r="O24" s="19" t="s">
        <v>38</v>
      </c>
      <c r="P24" s="33">
        <v>0.6</v>
      </c>
      <c r="Q24" s="23"/>
    </row>
    <row r="25" s="3" customFormat="1" ht="37" customHeight="1" spans="1:17">
      <c r="A25" s="12">
        <v>22</v>
      </c>
      <c r="B25" s="19" t="s">
        <v>71</v>
      </c>
      <c r="C25" s="19" t="s">
        <v>78</v>
      </c>
      <c r="D25" s="20" t="s">
        <v>80</v>
      </c>
      <c r="E25" s="19">
        <v>20</v>
      </c>
      <c r="F25" s="19" t="s">
        <v>37</v>
      </c>
      <c r="G25" s="19" t="s">
        <v>38</v>
      </c>
      <c r="H25" s="19" t="s">
        <v>39</v>
      </c>
      <c r="I25" s="19" t="s">
        <v>78</v>
      </c>
      <c r="J25" s="19" t="s">
        <v>25</v>
      </c>
      <c r="K25" s="19">
        <v>380</v>
      </c>
      <c r="L25" s="19">
        <v>20000</v>
      </c>
      <c r="M25" s="19">
        <v>12</v>
      </c>
      <c r="N25" s="19" t="s">
        <v>40</v>
      </c>
      <c r="O25" s="19" t="s">
        <v>38</v>
      </c>
      <c r="P25" s="33">
        <v>0.6</v>
      </c>
      <c r="Q25" s="26"/>
    </row>
    <row r="26" s="3" customFormat="1" ht="37" customHeight="1" spans="1:17">
      <c r="A26" s="12">
        <v>23</v>
      </c>
      <c r="B26" s="19" t="s">
        <v>71</v>
      </c>
      <c r="C26" s="19" t="s">
        <v>78</v>
      </c>
      <c r="D26" s="20" t="s">
        <v>81</v>
      </c>
      <c r="E26" s="19">
        <v>17</v>
      </c>
      <c r="F26" s="19" t="s">
        <v>37</v>
      </c>
      <c r="G26" s="19" t="s">
        <v>38</v>
      </c>
      <c r="H26" s="19" t="s">
        <v>39</v>
      </c>
      <c r="I26" s="19" t="s">
        <v>78</v>
      </c>
      <c r="J26" s="19" t="s">
        <v>25</v>
      </c>
      <c r="K26" s="19">
        <v>380</v>
      </c>
      <c r="L26" s="19">
        <v>17000</v>
      </c>
      <c r="M26" s="19">
        <v>10.2</v>
      </c>
      <c r="N26" s="19" t="s">
        <v>40</v>
      </c>
      <c r="O26" s="19" t="s">
        <v>38</v>
      </c>
      <c r="P26" s="33">
        <v>0.6</v>
      </c>
      <c r="Q26" s="12"/>
    </row>
    <row r="27" s="3" customFormat="1" ht="37" customHeight="1" spans="1:17">
      <c r="A27" s="12">
        <v>24</v>
      </c>
      <c r="B27" s="19" t="s">
        <v>71</v>
      </c>
      <c r="C27" s="19" t="s">
        <v>82</v>
      </c>
      <c r="D27" s="20" t="s">
        <v>83</v>
      </c>
      <c r="E27" s="19">
        <v>40</v>
      </c>
      <c r="F27" s="19" t="s">
        <v>37</v>
      </c>
      <c r="G27" s="19" t="s">
        <v>38</v>
      </c>
      <c r="H27" s="19" t="s">
        <v>39</v>
      </c>
      <c r="I27" s="19" t="s">
        <v>82</v>
      </c>
      <c r="J27" s="19" t="s">
        <v>25</v>
      </c>
      <c r="K27" s="19">
        <v>380</v>
      </c>
      <c r="L27" s="19">
        <v>40000</v>
      </c>
      <c r="M27" s="19">
        <v>24</v>
      </c>
      <c r="N27" s="19" t="s">
        <v>40</v>
      </c>
      <c r="O27" s="19" t="s">
        <v>38</v>
      </c>
      <c r="P27" s="33">
        <v>0.6</v>
      </c>
      <c r="Q27" s="26"/>
    </row>
    <row r="28" s="3" customFormat="1" ht="37" customHeight="1" spans="1:17">
      <c r="A28" s="12">
        <v>25</v>
      </c>
      <c r="B28" s="19" t="s">
        <v>71</v>
      </c>
      <c r="C28" s="19" t="s">
        <v>84</v>
      </c>
      <c r="D28" s="22" t="s">
        <v>85</v>
      </c>
      <c r="E28" s="19">
        <v>20</v>
      </c>
      <c r="F28" s="19" t="s">
        <v>37</v>
      </c>
      <c r="G28" s="19" t="s">
        <v>38</v>
      </c>
      <c r="H28" s="19" t="s">
        <v>39</v>
      </c>
      <c r="I28" s="19" t="s">
        <v>84</v>
      </c>
      <c r="J28" s="19" t="s">
        <v>25</v>
      </c>
      <c r="K28" s="19">
        <v>380</v>
      </c>
      <c r="L28" s="19">
        <v>20000</v>
      </c>
      <c r="M28" s="19">
        <v>12</v>
      </c>
      <c r="N28" s="19" t="s">
        <v>40</v>
      </c>
      <c r="O28" s="19" t="s">
        <v>38</v>
      </c>
      <c r="P28" s="33">
        <v>0.6</v>
      </c>
      <c r="Q28" s="38"/>
    </row>
    <row r="29" s="3" customFormat="1" ht="37" customHeight="1" spans="1:17">
      <c r="A29" s="12">
        <v>26</v>
      </c>
      <c r="B29" s="19" t="s">
        <v>71</v>
      </c>
      <c r="C29" s="19" t="s">
        <v>86</v>
      </c>
      <c r="D29" s="20" t="s">
        <v>87</v>
      </c>
      <c r="E29" s="19">
        <v>25</v>
      </c>
      <c r="F29" s="19" t="s">
        <v>37</v>
      </c>
      <c r="G29" s="19" t="s">
        <v>38</v>
      </c>
      <c r="H29" s="19" t="s">
        <v>39</v>
      </c>
      <c r="I29" s="19" t="s">
        <v>86</v>
      </c>
      <c r="J29" s="19" t="s">
        <v>25</v>
      </c>
      <c r="K29" s="19">
        <v>380</v>
      </c>
      <c r="L29" s="19">
        <v>25000</v>
      </c>
      <c r="M29" s="19">
        <v>15</v>
      </c>
      <c r="N29" s="19" t="s">
        <v>40</v>
      </c>
      <c r="O29" s="19" t="s">
        <v>38</v>
      </c>
      <c r="P29" s="33">
        <v>0.6</v>
      </c>
      <c r="Q29" s="19"/>
    </row>
    <row r="30" s="3" customFormat="1" ht="37" customHeight="1" spans="1:17">
      <c r="A30" s="12">
        <v>27</v>
      </c>
      <c r="B30" s="19" t="s">
        <v>71</v>
      </c>
      <c r="C30" s="19" t="s">
        <v>88</v>
      </c>
      <c r="D30" s="20" t="s">
        <v>87</v>
      </c>
      <c r="E30" s="19">
        <v>25</v>
      </c>
      <c r="F30" s="19" t="s">
        <v>37</v>
      </c>
      <c r="G30" s="19" t="s">
        <v>38</v>
      </c>
      <c r="H30" s="19" t="s">
        <v>39</v>
      </c>
      <c r="I30" s="19" t="s">
        <v>88</v>
      </c>
      <c r="J30" s="19" t="s">
        <v>25</v>
      </c>
      <c r="K30" s="19">
        <v>380</v>
      </c>
      <c r="L30" s="19">
        <v>25000</v>
      </c>
      <c r="M30" s="19">
        <v>15</v>
      </c>
      <c r="N30" s="19" t="s">
        <v>40</v>
      </c>
      <c r="O30" s="19" t="s">
        <v>38</v>
      </c>
      <c r="P30" s="33">
        <v>0.6</v>
      </c>
      <c r="Q30" s="12"/>
    </row>
    <row r="31" s="3" customFormat="1" ht="37" customHeight="1" spans="1:17">
      <c r="A31" s="12">
        <v>28</v>
      </c>
      <c r="B31" s="19" t="s">
        <v>71</v>
      </c>
      <c r="C31" s="19" t="s">
        <v>89</v>
      </c>
      <c r="D31" s="22" t="s">
        <v>90</v>
      </c>
      <c r="E31" s="19">
        <v>25</v>
      </c>
      <c r="F31" s="19" t="s">
        <v>37</v>
      </c>
      <c r="G31" s="19" t="s">
        <v>38</v>
      </c>
      <c r="H31" s="19" t="s">
        <v>39</v>
      </c>
      <c r="I31" s="19" t="s">
        <v>89</v>
      </c>
      <c r="J31" s="19" t="s">
        <v>25</v>
      </c>
      <c r="K31" s="19">
        <v>380</v>
      </c>
      <c r="L31" s="19">
        <v>25000</v>
      </c>
      <c r="M31" s="19">
        <v>15</v>
      </c>
      <c r="N31" s="19" t="s">
        <v>40</v>
      </c>
      <c r="O31" s="19" t="s">
        <v>38</v>
      </c>
      <c r="P31" s="33">
        <v>0.6</v>
      </c>
      <c r="Q31" s="23"/>
    </row>
    <row r="32" s="3" customFormat="1" ht="32" customHeight="1" spans="1:17">
      <c r="A32" s="12">
        <v>29</v>
      </c>
      <c r="B32" s="19" t="s">
        <v>71</v>
      </c>
      <c r="C32" s="19" t="s">
        <v>91</v>
      </c>
      <c r="D32" s="22" t="s">
        <v>92</v>
      </c>
      <c r="E32" s="19">
        <v>33</v>
      </c>
      <c r="F32" s="19" t="s">
        <v>37</v>
      </c>
      <c r="G32" s="19" t="s">
        <v>38</v>
      </c>
      <c r="H32" s="19" t="s">
        <v>39</v>
      </c>
      <c r="I32" s="19" t="s">
        <v>91</v>
      </c>
      <c r="J32" s="19" t="s">
        <v>25</v>
      </c>
      <c r="K32" s="19">
        <v>380</v>
      </c>
      <c r="L32" s="19">
        <v>33000</v>
      </c>
      <c r="M32" s="19">
        <v>19.8</v>
      </c>
      <c r="N32" s="19" t="s">
        <v>40</v>
      </c>
      <c r="O32" s="19" t="s">
        <v>38</v>
      </c>
      <c r="P32" s="33">
        <v>0.6</v>
      </c>
      <c r="Q32" s="23"/>
    </row>
    <row r="33" s="3" customFormat="1" ht="37" customHeight="1" spans="1:17">
      <c r="A33" s="12">
        <v>30</v>
      </c>
      <c r="B33" s="19" t="s">
        <v>71</v>
      </c>
      <c r="C33" s="19" t="s">
        <v>93</v>
      </c>
      <c r="D33" s="20" t="s">
        <v>94</v>
      </c>
      <c r="E33" s="19">
        <v>15</v>
      </c>
      <c r="F33" s="19" t="s">
        <v>37</v>
      </c>
      <c r="G33" s="19" t="s">
        <v>38</v>
      </c>
      <c r="H33" s="19" t="s">
        <v>39</v>
      </c>
      <c r="I33" s="19" t="s">
        <v>93</v>
      </c>
      <c r="J33" s="19" t="s">
        <v>25</v>
      </c>
      <c r="K33" s="19">
        <v>380</v>
      </c>
      <c r="L33" s="19">
        <v>15000</v>
      </c>
      <c r="M33" s="19">
        <v>9</v>
      </c>
      <c r="N33" s="19" t="s">
        <v>40</v>
      </c>
      <c r="O33" s="19" t="s">
        <v>38</v>
      </c>
      <c r="P33" s="33">
        <v>0.6</v>
      </c>
      <c r="Q33" s="19"/>
    </row>
    <row r="34" s="3" customFormat="1" ht="37" customHeight="1" spans="1:17">
      <c r="A34" s="12">
        <v>31</v>
      </c>
      <c r="B34" s="19" t="s">
        <v>71</v>
      </c>
      <c r="C34" s="19" t="s">
        <v>95</v>
      </c>
      <c r="D34" s="22" t="s">
        <v>96</v>
      </c>
      <c r="E34" s="19">
        <v>50</v>
      </c>
      <c r="F34" s="19" t="s">
        <v>37</v>
      </c>
      <c r="G34" s="19" t="s">
        <v>38</v>
      </c>
      <c r="H34" s="19" t="s">
        <v>39</v>
      </c>
      <c r="I34" s="19" t="s">
        <v>95</v>
      </c>
      <c r="J34" s="19" t="s">
        <v>25</v>
      </c>
      <c r="K34" s="19">
        <v>380</v>
      </c>
      <c r="L34" s="19">
        <v>50000</v>
      </c>
      <c r="M34" s="19">
        <v>30</v>
      </c>
      <c r="N34" s="19" t="s">
        <v>40</v>
      </c>
      <c r="O34" s="19" t="s">
        <v>38</v>
      </c>
      <c r="P34" s="33">
        <v>0.6</v>
      </c>
      <c r="Q34" s="19"/>
    </row>
    <row r="35" s="3" customFormat="1" ht="37" customHeight="1" spans="1:17">
      <c r="A35" s="12">
        <v>32</v>
      </c>
      <c r="B35" s="19" t="s">
        <v>71</v>
      </c>
      <c r="C35" s="19" t="s">
        <v>97</v>
      </c>
      <c r="D35" s="22" t="s">
        <v>98</v>
      </c>
      <c r="E35" s="19">
        <v>15</v>
      </c>
      <c r="F35" s="19" t="s">
        <v>37</v>
      </c>
      <c r="G35" s="19" t="s">
        <v>38</v>
      </c>
      <c r="H35" s="19" t="s">
        <v>39</v>
      </c>
      <c r="I35" s="19" t="s">
        <v>97</v>
      </c>
      <c r="J35" s="19" t="s">
        <v>25</v>
      </c>
      <c r="K35" s="19">
        <v>380</v>
      </c>
      <c r="L35" s="19">
        <v>15000</v>
      </c>
      <c r="M35" s="19">
        <v>9</v>
      </c>
      <c r="N35" s="19" t="s">
        <v>40</v>
      </c>
      <c r="O35" s="19" t="s">
        <v>38</v>
      </c>
      <c r="P35" s="33">
        <v>0.6</v>
      </c>
      <c r="Q35" s="19"/>
    </row>
    <row r="36" s="3" customFormat="1" ht="37" customHeight="1" spans="1:17">
      <c r="A36" s="12">
        <v>33</v>
      </c>
      <c r="B36" s="19" t="s">
        <v>71</v>
      </c>
      <c r="C36" s="19" t="s">
        <v>99</v>
      </c>
      <c r="D36" s="22" t="s">
        <v>100</v>
      </c>
      <c r="E36" s="19">
        <v>30</v>
      </c>
      <c r="F36" s="19" t="s">
        <v>37</v>
      </c>
      <c r="G36" s="19" t="s">
        <v>38</v>
      </c>
      <c r="H36" s="19" t="s">
        <v>39</v>
      </c>
      <c r="I36" s="19" t="s">
        <v>99</v>
      </c>
      <c r="J36" s="19" t="s">
        <v>25</v>
      </c>
      <c r="K36" s="19">
        <v>380</v>
      </c>
      <c r="L36" s="19">
        <v>30000</v>
      </c>
      <c r="M36" s="19">
        <v>18</v>
      </c>
      <c r="N36" s="19" t="s">
        <v>40</v>
      </c>
      <c r="O36" s="19" t="s">
        <v>38</v>
      </c>
      <c r="P36" s="33">
        <v>0.6</v>
      </c>
      <c r="Q36" s="19"/>
    </row>
    <row r="37" s="3" customFormat="1" ht="37" customHeight="1" spans="1:17">
      <c r="A37" s="12">
        <v>34</v>
      </c>
      <c r="B37" s="19" t="s">
        <v>71</v>
      </c>
      <c r="C37" s="19" t="s">
        <v>101</v>
      </c>
      <c r="D37" s="22" t="s">
        <v>102</v>
      </c>
      <c r="E37" s="19">
        <v>25</v>
      </c>
      <c r="F37" s="19" t="s">
        <v>37</v>
      </c>
      <c r="G37" s="19" t="s">
        <v>38</v>
      </c>
      <c r="H37" s="19" t="s">
        <v>39</v>
      </c>
      <c r="I37" s="19" t="s">
        <v>101</v>
      </c>
      <c r="J37" s="19" t="s">
        <v>25</v>
      </c>
      <c r="K37" s="19">
        <v>380</v>
      </c>
      <c r="L37" s="19">
        <v>25000</v>
      </c>
      <c r="M37" s="19">
        <v>15</v>
      </c>
      <c r="N37" s="19" t="s">
        <v>40</v>
      </c>
      <c r="O37" s="19" t="s">
        <v>38</v>
      </c>
      <c r="P37" s="33">
        <v>0.6</v>
      </c>
      <c r="Q37" s="19"/>
    </row>
    <row r="38" s="3" customFormat="1" ht="37" customHeight="1" spans="1:17">
      <c r="A38" s="12">
        <v>35</v>
      </c>
      <c r="B38" s="19" t="s">
        <v>71</v>
      </c>
      <c r="C38" s="19" t="s">
        <v>103</v>
      </c>
      <c r="D38" s="22" t="s">
        <v>104</v>
      </c>
      <c r="E38" s="19">
        <v>160</v>
      </c>
      <c r="F38" s="19" t="s">
        <v>37</v>
      </c>
      <c r="G38" s="19" t="s">
        <v>38</v>
      </c>
      <c r="H38" s="19" t="s">
        <v>39</v>
      </c>
      <c r="I38" s="19" t="s">
        <v>103</v>
      </c>
      <c r="J38" s="19" t="s">
        <v>25</v>
      </c>
      <c r="K38" s="19">
        <v>380</v>
      </c>
      <c r="L38" s="19">
        <v>160000</v>
      </c>
      <c r="M38" s="19">
        <v>96</v>
      </c>
      <c r="N38" s="19" t="s">
        <v>40</v>
      </c>
      <c r="O38" s="19" t="s">
        <v>38</v>
      </c>
      <c r="P38" s="33">
        <v>0.6</v>
      </c>
      <c r="Q38" s="19"/>
    </row>
    <row r="39" s="3" customFormat="1" ht="37" customHeight="1" spans="1:17">
      <c r="A39" s="12">
        <v>36</v>
      </c>
      <c r="B39" s="19" t="s">
        <v>71</v>
      </c>
      <c r="C39" s="19" t="s">
        <v>105</v>
      </c>
      <c r="D39" s="20" t="s">
        <v>106</v>
      </c>
      <c r="E39" s="19">
        <v>36</v>
      </c>
      <c r="F39" s="19" t="s">
        <v>37</v>
      </c>
      <c r="G39" s="19" t="s">
        <v>38</v>
      </c>
      <c r="H39" s="19" t="s">
        <v>39</v>
      </c>
      <c r="I39" s="19" t="s">
        <v>105</v>
      </c>
      <c r="J39" s="19" t="s">
        <v>25</v>
      </c>
      <c r="K39" s="19">
        <v>380</v>
      </c>
      <c r="L39" s="19">
        <v>36000</v>
      </c>
      <c r="M39" s="19">
        <v>22</v>
      </c>
      <c r="N39" s="19" t="s">
        <v>40</v>
      </c>
      <c r="O39" s="19" t="s">
        <v>38</v>
      </c>
      <c r="P39" s="33">
        <v>0.6</v>
      </c>
      <c r="Q39" s="19"/>
    </row>
    <row r="40" s="3" customFormat="1" ht="36" customHeight="1" spans="1:17">
      <c r="A40" s="12">
        <v>37</v>
      </c>
      <c r="B40" s="13" t="s">
        <v>107</v>
      </c>
      <c r="C40" s="27" t="s">
        <v>108</v>
      </c>
      <c r="D40" s="28" t="s">
        <v>109</v>
      </c>
      <c r="E40" s="18">
        <v>70</v>
      </c>
      <c r="F40" s="13" t="s">
        <v>22</v>
      </c>
      <c r="G40" s="29" t="s">
        <v>23</v>
      </c>
      <c r="H40" s="21" t="s">
        <v>39</v>
      </c>
      <c r="I40" s="27" t="s">
        <v>108</v>
      </c>
      <c r="J40" s="19" t="s">
        <v>25</v>
      </c>
      <c r="K40" s="18">
        <v>380</v>
      </c>
      <c r="L40" s="18">
        <f t="shared" ref="L40:L46" si="1">E40*1000</f>
        <v>70000</v>
      </c>
      <c r="M40" s="19">
        <f>E40*0.45</f>
        <v>31.5</v>
      </c>
      <c r="N40" s="21" t="s">
        <v>40</v>
      </c>
      <c r="O40" s="23" t="s">
        <v>23</v>
      </c>
      <c r="P40" s="33">
        <v>0.6</v>
      </c>
      <c r="Q40" s="39" t="s">
        <v>110</v>
      </c>
    </row>
    <row r="41" s="3" customFormat="1" ht="37" customHeight="1" spans="1:17">
      <c r="A41" s="12">
        <v>38</v>
      </c>
      <c r="B41" s="13" t="s">
        <v>107</v>
      </c>
      <c r="C41" s="27" t="s">
        <v>111</v>
      </c>
      <c r="D41" s="28" t="s">
        <v>112</v>
      </c>
      <c r="E41" s="18">
        <v>15</v>
      </c>
      <c r="F41" s="13" t="s">
        <v>22</v>
      </c>
      <c r="G41" s="29" t="s">
        <v>23</v>
      </c>
      <c r="H41" s="21" t="s">
        <v>39</v>
      </c>
      <c r="I41" s="27" t="s">
        <v>111</v>
      </c>
      <c r="J41" s="19" t="s">
        <v>25</v>
      </c>
      <c r="K41" s="18">
        <v>380</v>
      </c>
      <c r="L41" s="18">
        <f t="shared" si="1"/>
        <v>15000</v>
      </c>
      <c r="M41" s="19">
        <f t="shared" ref="M40:M42" si="2">E41*0.45</f>
        <v>6.75</v>
      </c>
      <c r="N41" s="21" t="s">
        <v>40</v>
      </c>
      <c r="O41" s="23" t="s">
        <v>23</v>
      </c>
      <c r="P41" s="33">
        <v>0.6</v>
      </c>
      <c r="Q41" s="23"/>
    </row>
    <row r="42" s="3" customFormat="1" ht="37" customHeight="1" spans="1:17">
      <c r="A42" s="12">
        <v>39</v>
      </c>
      <c r="B42" s="13" t="s">
        <v>107</v>
      </c>
      <c r="C42" s="18" t="s">
        <v>113</v>
      </c>
      <c r="D42" s="17" t="s">
        <v>114</v>
      </c>
      <c r="E42" s="18">
        <v>20</v>
      </c>
      <c r="F42" s="13" t="s">
        <v>22</v>
      </c>
      <c r="G42" s="29" t="s">
        <v>23</v>
      </c>
      <c r="H42" s="21" t="s">
        <v>39</v>
      </c>
      <c r="I42" s="18" t="s">
        <v>113</v>
      </c>
      <c r="J42" s="19" t="s">
        <v>25</v>
      </c>
      <c r="K42" s="18">
        <v>380</v>
      </c>
      <c r="L42" s="18">
        <f t="shared" si="1"/>
        <v>20000</v>
      </c>
      <c r="M42" s="19">
        <f t="shared" si="2"/>
        <v>9</v>
      </c>
      <c r="N42" s="21" t="s">
        <v>40</v>
      </c>
      <c r="O42" s="23" t="s">
        <v>23</v>
      </c>
      <c r="P42" s="33">
        <v>0.6</v>
      </c>
      <c r="Q42" s="23"/>
    </row>
    <row r="43" s="3" customFormat="1" ht="37" customHeight="1" spans="1:17">
      <c r="A43" s="12">
        <v>40</v>
      </c>
      <c r="B43" s="13" t="s">
        <v>115</v>
      </c>
      <c r="C43" s="18" t="s">
        <v>116</v>
      </c>
      <c r="D43" s="17" t="s">
        <v>117</v>
      </c>
      <c r="E43" s="18">
        <v>12</v>
      </c>
      <c r="F43" s="21" t="s">
        <v>37</v>
      </c>
      <c r="G43" s="21" t="s">
        <v>38</v>
      </c>
      <c r="H43" s="21" t="s">
        <v>39</v>
      </c>
      <c r="I43" s="18" t="str">
        <f>C43</f>
        <v>冯汉远</v>
      </c>
      <c r="J43" s="19" t="s">
        <v>25</v>
      </c>
      <c r="K43" s="18">
        <v>380</v>
      </c>
      <c r="L43" s="18">
        <f t="shared" si="1"/>
        <v>12000</v>
      </c>
      <c r="M43" s="19">
        <f>E43*0.7</f>
        <v>8.4</v>
      </c>
      <c r="N43" s="21" t="s">
        <v>40</v>
      </c>
      <c r="O43" s="23" t="s">
        <v>23</v>
      </c>
      <c r="P43" s="33">
        <v>0.6</v>
      </c>
      <c r="Q43" s="19"/>
    </row>
    <row r="44" s="3" customFormat="1" ht="37" customHeight="1" spans="1:17">
      <c r="A44" s="12">
        <v>41</v>
      </c>
      <c r="B44" s="23" t="s">
        <v>118</v>
      </c>
      <c r="C44" s="27" t="s">
        <v>119</v>
      </c>
      <c r="D44" s="30" t="s">
        <v>120</v>
      </c>
      <c r="E44" s="27">
        <v>20</v>
      </c>
      <c r="F44" s="31" t="s">
        <v>37</v>
      </c>
      <c r="G44" s="31" t="s">
        <v>38</v>
      </c>
      <c r="H44" s="31" t="s">
        <v>39</v>
      </c>
      <c r="I44" s="27" t="s">
        <v>119</v>
      </c>
      <c r="J44" s="19" t="s">
        <v>25</v>
      </c>
      <c r="K44" s="12">
        <v>380</v>
      </c>
      <c r="L44" s="12">
        <f t="shared" si="1"/>
        <v>20000</v>
      </c>
      <c r="M44" s="12">
        <f t="shared" ref="M44:M46" si="3">E44*0.5</f>
        <v>10</v>
      </c>
      <c r="N44" s="31" t="s">
        <v>40</v>
      </c>
      <c r="O44" s="23" t="s">
        <v>23</v>
      </c>
      <c r="P44" s="33">
        <v>0.6</v>
      </c>
      <c r="Q44" s="12"/>
    </row>
    <row r="45" s="3" customFormat="1" ht="37" customHeight="1" spans="1:17">
      <c r="A45" s="12">
        <v>42</v>
      </c>
      <c r="B45" s="23" t="s">
        <v>118</v>
      </c>
      <c r="C45" s="27" t="s">
        <v>121</v>
      </c>
      <c r="D45" s="30" t="s">
        <v>122</v>
      </c>
      <c r="E45" s="27">
        <v>35</v>
      </c>
      <c r="F45" s="31" t="s">
        <v>37</v>
      </c>
      <c r="G45" s="31" t="s">
        <v>38</v>
      </c>
      <c r="H45" s="31" t="s">
        <v>39</v>
      </c>
      <c r="I45" s="27" t="s">
        <v>121</v>
      </c>
      <c r="J45" s="19" t="s">
        <v>25</v>
      </c>
      <c r="K45" s="12">
        <v>380</v>
      </c>
      <c r="L45" s="12">
        <f t="shared" si="1"/>
        <v>35000</v>
      </c>
      <c r="M45" s="12">
        <f t="shared" si="3"/>
        <v>17.5</v>
      </c>
      <c r="N45" s="31" t="s">
        <v>40</v>
      </c>
      <c r="O45" s="23" t="s">
        <v>23</v>
      </c>
      <c r="P45" s="33">
        <v>0.6</v>
      </c>
      <c r="Q45" s="12"/>
    </row>
    <row r="46" s="3" customFormat="1" ht="37" customHeight="1" spans="1:17">
      <c r="A46" s="12">
        <v>43</v>
      </c>
      <c r="B46" s="23" t="s">
        <v>118</v>
      </c>
      <c r="C46" s="27" t="s">
        <v>123</v>
      </c>
      <c r="D46" s="30" t="s">
        <v>124</v>
      </c>
      <c r="E46" s="27">
        <v>30</v>
      </c>
      <c r="F46" s="31" t="s">
        <v>37</v>
      </c>
      <c r="G46" s="31" t="s">
        <v>38</v>
      </c>
      <c r="H46" s="31" t="s">
        <v>39</v>
      </c>
      <c r="I46" s="27" t="s">
        <v>123</v>
      </c>
      <c r="J46" s="19" t="s">
        <v>25</v>
      </c>
      <c r="K46" s="12">
        <v>380</v>
      </c>
      <c r="L46" s="12">
        <f t="shared" si="1"/>
        <v>30000</v>
      </c>
      <c r="M46" s="12">
        <f t="shared" si="3"/>
        <v>15</v>
      </c>
      <c r="N46" s="31" t="s">
        <v>40</v>
      </c>
      <c r="O46" s="23" t="s">
        <v>23</v>
      </c>
      <c r="P46" s="33">
        <v>0.6</v>
      </c>
      <c r="Q46" s="12"/>
    </row>
    <row r="47" s="3" customFormat="1" ht="37" customHeight="1" spans="1:17">
      <c r="A47" s="12">
        <v>44</v>
      </c>
      <c r="B47" s="13" t="s">
        <v>125</v>
      </c>
      <c r="C47" s="18" t="s">
        <v>126</v>
      </c>
      <c r="D47" s="17" t="s">
        <v>127</v>
      </c>
      <c r="E47" s="19">
        <v>15</v>
      </c>
      <c r="F47" s="21" t="s">
        <v>37</v>
      </c>
      <c r="G47" s="21" t="s">
        <v>38</v>
      </c>
      <c r="H47" s="21" t="s">
        <v>39</v>
      </c>
      <c r="I47" s="18" t="s">
        <v>126</v>
      </c>
      <c r="J47" s="19" t="s">
        <v>25</v>
      </c>
      <c r="K47" s="18">
        <v>380</v>
      </c>
      <c r="L47" s="18">
        <v>15000</v>
      </c>
      <c r="M47" s="18">
        <v>9</v>
      </c>
      <c r="N47" s="21" t="s">
        <v>40</v>
      </c>
      <c r="O47" s="23" t="s">
        <v>23</v>
      </c>
      <c r="P47" s="33">
        <v>0.6</v>
      </c>
      <c r="Q47" s="12"/>
    </row>
  </sheetData>
  <protectedRanges>
    <protectedRange sqref="N20" name="区域1_5_1_1"/>
  </protectedRanges>
  <mergeCells count="2">
    <mergeCell ref="A1:B1"/>
    <mergeCell ref="A2:Q2"/>
  </mergeCells>
  <conditionalFormatting sqref="C4">
    <cfRule type="duplicateValues" dxfId="0" priority="60"/>
  </conditionalFormatting>
  <conditionalFormatting sqref="I4">
    <cfRule type="duplicateValues" dxfId="0" priority="59"/>
  </conditionalFormatting>
  <conditionalFormatting sqref="C8">
    <cfRule type="duplicateValues" dxfId="1" priority="6" stopIfTrue="1"/>
  </conditionalFormatting>
  <conditionalFormatting sqref="I8">
    <cfRule type="duplicateValues" dxfId="1" priority="7" stopIfTrue="1"/>
  </conditionalFormatting>
  <conditionalFormatting sqref="C15">
    <cfRule type="duplicateValues" dxfId="0" priority="4"/>
  </conditionalFormatting>
  <conditionalFormatting sqref="I15">
    <cfRule type="duplicateValues" dxfId="0" priority="3"/>
  </conditionalFormatting>
  <conditionalFormatting sqref="C16">
    <cfRule type="duplicateValues" dxfId="0" priority="5"/>
  </conditionalFormatting>
  <conditionalFormatting sqref="I16">
    <cfRule type="duplicateValues" dxfId="0" priority="2"/>
  </conditionalFormatting>
  <conditionalFormatting sqref="I19">
    <cfRule type="duplicateValues" dxfId="1" priority="1" stopIfTrue="1"/>
  </conditionalFormatting>
  <conditionalFormatting sqref="I43">
    <cfRule type="duplicateValues" dxfId="1" priority="31" stopIfTrue="1"/>
  </conditionalFormatting>
  <conditionalFormatting sqref="I44">
    <cfRule type="duplicateValues" dxfId="1" priority="30" stopIfTrue="1"/>
  </conditionalFormatting>
  <conditionalFormatting sqref="C45">
    <cfRule type="duplicateValues" dxfId="0" priority="18"/>
  </conditionalFormatting>
  <conditionalFormatting sqref="I45">
    <cfRule type="duplicateValues" dxfId="0" priority="17"/>
  </conditionalFormatting>
  <conditionalFormatting sqref="I46">
    <cfRule type="duplicateValues" dxfId="1" priority="16" stopIfTrue="1"/>
  </conditionalFormatting>
  <conditionalFormatting sqref="I47">
    <cfRule type="duplicateValues" dxfId="1" priority="15" stopIfTrue="1"/>
  </conditionalFormatting>
  <conditionalFormatting sqref="C5:C7">
    <cfRule type="duplicateValues" dxfId="0" priority="58"/>
  </conditionalFormatting>
  <conditionalFormatting sqref="I5:I7">
    <cfRule type="duplicateValues" dxfId="0" priority="14"/>
  </conditionalFormatting>
  <pageMargins left="0.751388888888889" right="0.751388888888889" top="1" bottom="1" header="0.5" footer="0.5"/>
  <pageSetup paperSize="8" scale="76"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  o t h e r U s e r P e r m i s s i o n = " v i s i b l e " > < a r r U s e r I d   t i t l e = " :S�W1 _ 5 _ 1 _ 1 " 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pengyueming</dc:creator>
  <cp:lastModifiedBy>YING</cp:lastModifiedBy>
  <dcterms:created xsi:type="dcterms:W3CDTF">2025-06-11T02:16:00Z</dcterms:created>
  <dcterms:modified xsi:type="dcterms:W3CDTF">2026-03-02T03:45:31Z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1D197599C6E34B31B107D6F0C47B5B79</vt:lpwstr>
  </property>
  <property fmtid="{D5CDD505-2E9C-101B-9397-08002B2CF9AE}" pid="3" name="KSOProductBuildVer">
    <vt:lpwstr>2052-11.8.2.9022</vt:lpwstr>
  </property>
</Properties>
</file>