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Sheet1!$A$5:$M$52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<sst xmlns="http://schemas.openxmlformats.org/spreadsheetml/2006/main" count="116" uniqueCount="112">
  <si>
    <t>附件</t>
  </si>
  <si>
    <t>2026年中山市中小企业数字化转型城市试点数字化项目（第一批）资助计划</t>
  </si>
  <si>
    <t>序号</t>
  </si>
  <si>
    <t>企业名称</t>
  </si>
  <si>
    <t>项目名称</t>
  </si>
  <si>
    <t>所属镇街</t>
  </si>
  <si>
    <t>应补总金额
（万元）</t>
  </si>
  <si>
    <t>已获得的预奖补金额
（万元）</t>
  </si>
  <si>
    <t>监管账户已获得奖补金额（万元）</t>
  </si>
  <si>
    <t>本次拟奖补金额
（万元）</t>
  </si>
  <si>
    <t>需退回预奖补金额
（万元）</t>
  </si>
  <si>
    <t>需退回监管账户预补金额
（万元）</t>
  </si>
  <si>
    <t>中央</t>
  </si>
  <si>
    <t>省级</t>
  </si>
  <si>
    <t>市级</t>
  </si>
  <si>
    <t>合计</t>
  </si>
  <si>
    <t>中山市快特电器有限公司</t>
  </si>
  <si>
    <t>快特电器智能家电数字化升级项目</t>
  </si>
  <si>
    <t>中山市骄阳光电科技实业有限公司</t>
  </si>
  <si>
    <t>骄阳光电ERP/SRM/MES数字化项目</t>
  </si>
  <si>
    <t>中山市沃尔森照明科技有限公司</t>
  </si>
  <si>
    <t>沃尔森ERP+MES+WMS+SRM数字化改造项目</t>
  </si>
  <si>
    <t>三和精化（广东）科技有限公司</t>
  </si>
  <si>
    <t>珉和化工数字化改造数字化项目</t>
  </si>
  <si>
    <t>广东新特丽照明电器有限公司</t>
  </si>
  <si>
    <t>新特丽照明数字化改造项目</t>
  </si>
  <si>
    <t>中山市安蜜尔电器实业有限公司</t>
  </si>
  <si>
    <t>U9Cloud、PLMCLoud 数字化转型服务项目</t>
  </si>
  <si>
    <t>中山明易智能家居科技有限公司</t>
  </si>
  <si>
    <t>明易智能家居数字化车间项目</t>
  </si>
  <si>
    <t>中山市三鑫五金制品有限公司</t>
  </si>
  <si>
    <t>三鑫数字化改造项目</t>
  </si>
  <si>
    <t>广东朗漫光电科技有限公司</t>
  </si>
  <si>
    <t>朗漫光电数字化改造项目</t>
  </si>
  <si>
    <t>中山市远景卓力电机有限公司</t>
  </si>
  <si>
    <t>远景卓力MES制造执行系统</t>
  </si>
  <si>
    <t>中山市泰铭五金有限公司</t>
  </si>
  <si>
    <t>中山泰铭五金数字化工厂</t>
  </si>
  <si>
    <t>广东光阳电器有限公司</t>
  </si>
  <si>
    <t>广东光阳电器有限公司数字化转型项目</t>
  </si>
  <si>
    <t>广东力劲塑机智造股份有限公司</t>
  </si>
  <si>
    <t>注塑机生产车间智能化改造项目</t>
  </si>
  <si>
    <t>广东天基光电有限公司</t>
  </si>
  <si>
    <t>MES生产管理系统应用项目</t>
  </si>
  <si>
    <t>中山市恒源纸品制造有限公司</t>
  </si>
  <si>
    <t>恒源纸品数字化改造项目</t>
  </si>
  <si>
    <t>广东理丹电子科技有限公司</t>
  </si>
  <si>
    <t>广东理丹电子科技有限公司数字化型服务项目</t>
  </si>
  <si>
    <t>中山市国辉五金实业有限公司</t>
  </si>
  <si>
    <t>中山市国辉五金实业有限公司ERP/WMS系统项目</t>
  </si>
  <si>
    <t>中山市恒乐电器有限公司</t>
  </si>
  <si>
    <t>恒乐电器数字化工厂项目</t>
  </si>
  <si>
    <t>中山市匠立电器有限公司</t>
  </si>
  <si>
    <t>中山市匠立电器有限公司ERP/MES/WMS/SRM系统数字化管理项目</t>
  </si>
  <si>
    <t>中山市天隆燃具电器有限公司</t>
  </si>
  <si>
    <t>天隆燃具电器数字化升级改造项目</t>
  </si>
  <si>
    <t>中山市高美佳厨卫配件有限公司</t>
  </si>
  <si>
    <t>高美佳数字化改造项目</t>
  </si>
  <si>
    <t>中山市瑞萱照明电器有限公司</t>
  </si>
  <si>
    <t>瑞萱ERP+MES+OA+SRM数字化改造项目</t>
  </si>
  <si>
    <t>中山多斯达卫浴有限公司</t>
  </si>
  <si>
    <t>多斯达数字化MES系统项目</t>
  </si>
  <si>
    <t>中山市和盛热能设备有限公司</t>
  </si>
  <si>
    <t>和盛热能数字化转型项目</t>
  </si>
  <si>
    <t>中山市古晶光电有限公司</t>
  </si>
  <si>
    <t>古晶光电ERP企业管理系统项目</t>
  </si>
  <si>
    <t>中山虹丽美新材料科技有限公司</t>
  </si>
  <si>
    <t>中山虹丽美新材料科技有限公司数字化改造项目</t>
  </si>
  <si>
    <t>中山市黑客照明有限公司</t>
  </si>
  <si>
    <t>黑客业财一体化数字化项目</t>
  </si>
  <si>
    <t>中山市明致远照明有限公司</t>
  </si>
  <si>
    <t>明致远照明数字化改造项目</t>
  </si>
  <si>
    <t>广东臣家智能科技有限公司</t>
  </si>
  <si>
    <t>臣家智能研发管理数字化项目</t>
  </si>
  <si>
    <t>中山市永上纸品有限公司</t>
  </si>
  <si>
    <t>永上纸品数字化改造项目</t>
  </si>
  <si>
    <t>中山市雅乐思电器实业有限公司</t>
  </si>
  <si>
    <t>雅乐思订货帮系统</t>
  </si>
  <si>
    <t>中山市基信锁芯有限公司</t>
  </si>
  <si>
    <t>基信锁具制造全流程数字化改造项目</t>
  </si>
  <si>
    <t>中山华力包装有限公司</t>
  </si>
  <si>
    <t>中山华力包装有限公司数字化改造项目</t>
  </si>
  <si>
    <t>中山德华芯片技术有限公司</t>
  </si>
  <si>
    <t>德华芯片数字化信息化运营管理改造项目</t>
  </si>
  <si>
    <t>广东天朗智通科技有限公司</t>
  </si>
  <si>
    <t>广东天朗智通科技有限公司MES生产信息化管理系统数字化转型服务项目</t>
  </si>
  <si>
    <t>中山市明枝照明有限公司</t>
  </si>
  <si>
    <t>中山市明枝照明数字化改造项目</t>
  </si>
  <si>
    <t>小原光学（中山）有限公司</t>
  </si>
  <si>
    <t>小原光学数字化升级改造项目</t>
  </si>
  <si>
    <t>中山市晶鑫光电有限公司</t>
  </si>
  <si>
    <t>晶鑫光电数字化转型项目</t>
  </si>
  <si>
    <t>广东博一电器有限公司</t>
  </si>
  <si>
    <t>博一数字化转型改造服务项目</t>
  </si>
  <si>
    <t>中山市青牛制冷科技有限公司</t>
  </si>
  <si>
    <t>中山市青牛制冷科技有限公司MES ERP数字化管理</t>
  </si>
  <si>
    <t>中山市泰泽天照明科技有限公司</t>
  </si>
  <si>
    <t>泰泽天照明科技有限公司工业互联网</t>
  </si>
  <si>
    <t>中山金利宝新材料股份有限公司</t>
  </si>
  <si>
    <t>金利宝数字化升级项目</t>
  </si>
  <si>
    <t>广东创汇实业有限公司</t>
  </si>
  <si>
    <t>广东创汇实业有限公司树脂砂轮视觉检测系统数字化改造项目</t>
  </si>
  <si>
    <t>广东双安照明有限公司</t>
  </si>
  <si>
    <t>双安研产销存数字化转型项目</t>
  </si>
  <si>
    <t>广东金艺智控科技有限公司</t>
  </si>
  <si>
    <t>金艺数字化车间升级改造项目</t>
  </si>
  <si>
    <t>宏源地能热泵科技(中山)有限公司</t>
  </si>
  <si>
    <t>宏源地能热泵制造数字化项目</t>
  </si>
  <si>
    <t>中山市绮香电器科技有限公司</t>
  </si>
  <si>
    <t>绮香电器海外营销数字化改造项目</t>
  </si>
  <si>
    <t>广东恒力精密工业有限公司</t>
  </si>
  <si>
    <t>广东恒力精密工业有限公司数字化转型升级项目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</si>
</sst>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360/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zoomScale="70" zoomScaleNormal="70" workbookViewId="0">
      <selection activeCell="U7" sqref="U7"/>
    </sheetView>
  </sheetViews>
  <sheetFormatPr defaultColWidth="9" defaultRowHeight="14.25"/>
  <cols>
    <col min="2" max="2" width="15.7583333333333" customWidth="1"/>
    <col min="3" max="3" width="23.2583333333333" customWidth="1"/>
    <col min="5" max="5" width="10.7" customWidth="1"/>
    <col min="6" max="11" width="9.375"/>
    <col min="12" max="13" width="10.2583333333333" customWidth="1"/>
    <col min="15" max="15" width="11.9583333333333" customWidth="1"/>
  </cols>
  <sheetData>
    <row r="1" spans="1:13">
      <c r="A1" s="1" t="s">
        <v>0</v>
      </c>
      <c r="B1" s="2"/>
      <c r="C1" s="3"/>
      <c r="D1" s="3"/>
      <c r="L1" s="17"/>
      <c r="M1" s="17"/>
    </row>
    <row r="2" ht="5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7" customHeight="1" spans="1:15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11" t="s">
        <v>7</v>
      </c>
      <c r="G3" s="12"/>
      <c r="H3" s="7" t="s">
        <v>8</v>
      </c>
      <c r="I3" s="12"/>
      <c r="J3" s="11" t="s">
        <v>9</v>
      </c>
      <c r="K3" s="11"/>
      <c r="L3" s="11"/>
      <c r="M3" s="12"/>
      <c r="N3" s="5" t="s">
        <v>10</v>
      </c>
      <c r="O3" s="5" t="s">
        <v>11</v>
      </c>
    </row>
    <row r="4" ht="19" customHeight="1" spans="1:15">
      <c r="A4" s="5"/>
      <c r="B4" s="6"/>
      <c r="C4" s="5"/>
      <c r="D4" s="7"/>
      <c r="E4" s="5"/>
      <c r="F4" s="13" t="s">
        <v>12</v>
      </c>
      <c r="G4" s="6" t="s">
        <v>13</v>
      </c>
      <c r="H4" s="14" t="s">
        <v>12</v>
      </c>
      <c r="I4" s="6" t="s">
        <v>13</v>
      </c>
      <c r="J4" s="13" t="s">
        <v>12</v>
      </c>
      <c r="K4" s="6" t="s">
        <v>13</v>
      </c>
      <c r="L4" s="16" t="s">
        <v>14</v>
      </c>
      <c r="M4" s="16" t="s">
        <v>15</v>
      </c>
      <c r="N4" s="5"/>
      <c r="O4" s="5"/>
    </row>
    <row r="5" ht="45" customHeight="1" spans="1:15">
      <c r="A5" s="8">
        <v>1</v>
      </c>
      <c r="B5" s="9" t="s">
        <v>16</v>
      </c>
      <c r="C5" s="9" t="s">
        <v>17</v>
      </c>
      <c r="D5" s="9" t="str">
        <f>VLOOKUP(B5,[1]Sheet1!$A:$C,3,FALSE)</f>
        <v>东凤镇</v>
      </c>
      <c r="E5" s="15">
        <v>30</v>
      </c>
      <c r="F5" s="16">
        <v>5</v>
      </c>
      <c r="G5" s="16">
        <v>5</v>
      </c>
      <c r="H5" s="16">
        <v>0</v>
      </c>
      <c r="I5" s="16">
        <v>0</v>
      </c>
      <c r="J5" s="15">
        <v>7</v>
      </c>
      <c r="K5" s="15">
        <v>13</v>
      </c>
      <c r="L5" s="9">
        <v>0</v>
      </c>
      <c r="M5" s="9">
        <v>20</v>
      </c>
      <c r="N5" s="18"/>
      <c r="O5" s="18"/>
    </row>
    <row r="6" ht="45" customHeight="1" spans="1:15">
      <c r="A6" s="8">
        <v>2</v>
      </c>
      <c r="B6" s="9" t="s">
        <v>18</v>
      </c>
      <c r="C6" s="9" t="s">
        <v>19</v>
      </c>
      <c r="D6" s="9" t="str">
        <f>VLOOKUP(B6,[1]Sheet1!$A:$C,3,FALSE)</f>
        <v>古镇镇</v>
      </c>
      <c r="E6" s="15">
        <v>7.96</v>
      </c>
      <c r="F6" s="9">
        <v>0.636</v>
      </c>
      <c r="G6" s="9">
        <v>2.544</v>
      </c>
      <c r="H6" s="9">
        <v>0</v>
      </c>
      <c r="I6" s="9">
        <v>0</v>
      </c>
      <c r="J6" s="15">
        <v>2.548</v>
      </c>
      <c r="K6" s="15">
        <v>2.232</v>
      </c>
      <c r="L6" s="9">
        <v>0</v>
      </c>
      <c r="M6" s="9">
        <v>4.78</v>
      </c>
      <c r="N6" s="18"/>
      <c r="O6" s="18"/>
    </row>
    <row r="7" ht="45" customHeight="1" spans="1:15">
      <c r="A7" s="8">
        <v>3</v>
      </c>
      <c r="B7" s="9" t="s">
        <v>20</v>
      </c>
      <c r="C7" s="9" t="s">
        <v>21</v>
      </c>
      <c r="D7" s="9" t="str">
        <f>VLOOKUP(B7,[1]Sheet1!$A:$C,3,FALSE)</f>
        <v>古镇镇</v>
      </c>
      <c r="E7" s="15">
        <v>16.79</v>
      </c>
      <c r="F7" s="9">
        <v>1.342</v>
      </c>
      <c r="G7" s="9">
        <v>5.368</v>
      </c>
      <c r="H7" s="9">
        <v>0</v>
      </c>
      <c r="I7" s="9">
        <v>0</v>
      </c>
      <c r="J7" s="15">
        <v>5.374</v>
      </c>
      <c r="K7" s="15">
        <v>4.706</v>
      </c>
      <c r="L7" s="9">
        <v>0</v>
      </c>
      <c r="M7" s="9">
        <v>10.08</v>
      </c>
      <c r="N7" s="18"/>
      <c r="O7" s="18"/>
    </row>
    <row r="8" ht="45" customHeight="1" spans="1:15">
      <c r="A8" s="8">
        <v>4</v>
      </c>
      <c r="B8" s="9" t="s">
        <v>22</v>
      </c>
      <c r="C8" s="9" t="s">
        <v>23</v>
      </c>
      <c r="D8" s="9" t="str">
        <f>VLOOKUP(B8,[1]Sheet1!$A:$C,3,FALSE)</f>
        <v>火炬开发区</v>
      </c>
      <c r="E8" s="15">
        <v>30</v>
      </c>
      <c r="F8" s="9">
        <v>0</v>
      </c>
      <c r="G8" s="9">
        <v>0</v>
      </c>
      <c r="H8" s="9">
        <v>0</v>
      </c>
      <c r="I8" s="9">
        <v>0</v>
      </c>
      <c r="J8" s="15">
        <v>12</v>
      </c>
      <c r="K8" s="15">
        <v>18</v>
      </c>
      <c r="L8" s="9">
        <v>0</v>
      </c>
      <c r="M8" s="9">
        <v>30</v>
      </c>
      <c r="N8" s="18"/>
      <c r="O8" s="18"/>
    </row>
    <row r="9" ht="45" customHeight="1" spans="1:15">
      <c r="A9" s="8">
        <v>5</v>
      </c>
      <c r="B9" s="9" t="s">
        <v>24</v>
      </c>
      <c r="C9" s="9" t="s">
        <v>25</v>
      </c>
      <c r="D9" s="9" t="str">
        <f>VLOOKUP(B9,[1]Sheet1!$A:$C,3,FALSE)</f>
        <v>火炬开发区</v>
      </c>
      <c r="E9" s="15">
        <v>61.17</v>
      </c>
      <c r="F9" s="9">
        <v>7.45</v>
      </c>
      <c r="G9" s="9">
        <v>7.45</v>
      </c>
      <c r="H9" s="9">
        <v>0</v>
      </c>
      <c r="I9" s="9">
        <v>22.35</v>
      </c>
      <c r="J9" s="15">
        <v>17.018</v>
      </c>
      <c r="K9" s="15">
        <v>6.902</v>
      </c>
      <c r="L9" s="9">
        <v>0</v>
      </c>
      <c r="M9" s="9">
        <v>23.92</v>
      </c>
      <c r="N9" s="18"/>
      <c r="O9" s="18"/>
    </row>
    <row r="10" ht="45" customHeight="1" spans="1:15">
      <c r="A10" s="8">
        <v>6</v>
      </c>
      <c r="B10" s="9" t="s">
        <v>26</v>
      </c>
      <c r="C10" s="9" t="s">
        <v>27</v>
      </c>
      <c r="D10" s="9" t="str">
        <f>VLOOKUP(B10,[1]Sheet1!$A:$C,3,FALSE)</f>
        <v>东凤镇</v>
      </c>
      <c r="E10" s="15">
        <v>25.4</v>
      </c>
      <c r="F10" s="9">
        <v>5.465</v>
      </c>
      <c r="G10" s="9">
        <v>5.465</v>
      </c>
      <c r="H10" s="9">
        <v>0</v>
      </c>
      <c r="I10" s="9">
        <v>0</v>
      </c>
      <c r="J10" s="15">
        <v>4.695</v>
      </c>
      <c r="K10" s="15">
        <v>9.775</v>
      </c>
      <c r="L10" s="9">
        <v>0</v>
      </c>
      <c r="M10" s="9">
        <v>14.47</v>
      </c>
      <c r="N10" s="18"/>
      <c r="O10" s="18"/>
    </row>
    <row r="11" ht="45" customHeight="1" spans="1:15">
      <c r="A11" s="8">
        <v>7</v>
      </c>
      <c r="B11" s="9" t="s">
        <v>28</v>
      </c>
      <c r="C11" s="9" t="s">
        <v>29</v>
      </c>
      <c r="D11" s="9" t="str">
        <f>VLOOKUP(B11,[1]Sheet1!$A:$C,3,FALSE)</f>
        <v>港口镇</v>
      </c>
      <c r="E11" s="15">
        <v>28.05</v>
      </c>
      <c r="F11" s="9">
        <v>2.955</v>
      </c>
      <c r="G11" s="9">
        <v>2.955</v>
      </c>
      <c r="H11" s="9">
        <v>0</v>
      </c>
      <c r="I11" s="9">
        <v>8.86</v>
      </c>
      <c r="J11" s="15">
        <v>8.265</v>
      </c>
      <c r="K11" s="15">
        <v>5.015</v>
      </c>
      <c r="L11" s="9">
        <v>0</v>
      </c>
      <c r="M11" s="9">
        <v>13.28</v>
      </c>
      <c r="N11" s="18"/>
      <c r="O11" s="18"/>
    </row>
    <row r="12" ht="45" customHeight="1" spans="1:15">
      <c r="A12" s="8">
        <v>8</v>
      </c>
      <c r="B12" s="9" t="s">
        <v>30</v>
      </c>
      <c r="C12" s="9" t="s">
        <v>31</v>
      </c>
      <c r="D12" s="9" t="str">
        <f>VLOOKUP(B12,[1]Sheet1!$A:$C,3,FALSE)</f>
        <v>小榄镇</v>
      </c>
      <c r="E12" s="15">
        <v>29.53</v>
      </c>
      <c r="F12" s="9">
        <v>11.81</v>
      </c>
      <c r="G12" s="9">
        <v>0</v>
      </c>
      <c r="H12" s="9">
        <v>0</v>
      </c>
      <c r="I12" s="9">
        <v>0</v>
      </c>
      <c r="J12" s="15">
        <v>0.00200000000000067</v>
      </c>
      <c r="K12" s="15">
        <v>17.718</v>
      </c>
      <c r="L12" s="9">
        <v>0</v>
      </c>
      <c r="M12" s="9">
        <v>17.72</v>
      </c>
      <c r="N12" s="18"/>
      <c r="O12" s="18"/>
    </row>
    <row r="13" ht="45" customHeight="1" spans="1:15">
      <c r="A13" s="8">
        <v>9</v>
      </c>
      <c r="B13" s="9" t="s">
        <v>32</v>
      </c>
      <c r="C13" s="9" t="s">
        <v>33</v>
      </c>
      <c r="D13" s="9" t="str">
        <f>VLOOKUP(B13,[1]Sheet1!$A:$C,3,FALSE)</f>
        <v>古镇镇</v>
      </c>
      <c r="E13" s="15">
        <v>5.87</v>
      </c>
      <c r="F13" s="9">
        <v>1.17</v>
      </c>
      <c r="G13" s="9">
        <v>1.17</v>
      </c>
      <c r="H13" s="9">
        <v>0</v>
      </c>
      <c r="I13" s="9">
        <v>0</v>
      </c>
      <c r="J13" s="15">
        <v>1.178</v>
      </c>
      <c r="K13" s="15">
        <v>2.352</v>
      </c>
      <c r="L13" s="9">
        <v>0</v>
      </c>
      <c r="M13" s="9">
        <v>3.53</v>
      </c>
      <c r="N13" s="18"/>
      <c r="O13" s="18"/>
    </row>
    <row r="14" ht="45" customHeight="1" spans="1:15">
      <c r="A14" s="8">
        <v>10</v>
      </c>
      <c r="B14" s="9" t="s">
        <v>34</v>
      </c>
      <c r="C14" s="9" t="s">
        <v>35</v>
      </c>
      <c r="D14" s="9" t="str">
        <f>VLOOKUP(B14,[1]Sheet1!$A:$C,3,FALSE)</f>
        <v>南头镇</v>
      </c>
      <c r="E14" s="15">
        <v>9.46</v>
      </c>
      <c r="F14" s="9">
        <v>3.78</v>
      </c>
      <c r="G14" s="9">
        <v>0</v>
      </c>
      <c r="H14" s="9">
        <v>0</v>
      </c>
      <c r="I14" s="9">
        <v>0</v>
      </c>
      <c r="J14" s="15">
        <v>0.00400000000000045</v>
      </c>
      <c r="K14" s="15">
        <v>5.676</v>
      </c>
      <c r="L14" s="9">
        <v>0</v>
      </c>
      <c r="M14" s="9">
        <v>5.68</v>
      </c>
      <c r="N14" s="18"/>
      <c r="O14" s="18"/>
    </row>
    <row r="15" ht="45" customHeight="1" spans="1:15">
      <c r="A15" s="8">
        <v>11</v>
      </c>
      <c r="B15" s="9" t="s">
        <v>36</v>
      </c>
      <c r="C15" s="9" t="s">
        <v>37</v>
      </c>
      <c r="D15" s="9" t="str">
        <f>VLOOKUP(B15,[1]Sheet1!$A:$C,3,FALSE)</f>
        <v>东凤镇</v>
      </c>
      <c r="E15" s="15">
        <v>19.41</v>
      </c>
      <c r="F15" s="9">
        <v>5.53</v>
      </c>
      <c r="G15" s="9">
        <v>5.53</v>
      </c>
      <c r="H15" s="9">
        <v>0</v>
      </c>
      <c r="I15" s="9">
        <v>0</v>
      </c>
      <c r="J15" s="15">
        <v>2.234</v>
      </c>
      <c r="K15" s="15">
        <v>6.116</v>
      </c>
      <c r="L15" s="9">
        <v>0</v>
      </c>
      <c r="M15" s="9">
        <v>8.35</v>
      </c>
      <c r="N15" s="18"/>
      <c r="O15" s="18"/>
    </row>
    <row r="16" ht="45" customHeight="1" spans="1:15">
      <c r="A16" s="8">
        <v>12</v>
      </c>
      <c r="B16" s="9" t="s">
        <v>38</v>
      </c>
      <c r="C16" s="9" t="s">
        <v>39</v>
      </c>
      <c r="D16" s="9" t="str">
        <f>VLOOKUP(B16,[1]Sheet1!$A:$C,3,FALSE)</f>
        <v>小榄镇</v>
      </c>
      <c r="E16" s="15">
        <v>30</v>
      </c>
      <c r="F16" s="9">
        <v>6</v>
      </c>
      <c r="G16" s="9">
        <v>6</v>
      </c>
      <c r="H16" s="9">
        <v>0</v>
      </c>
      <c r="I16" s="9">
        <v>0</v>
      </c>
      <c r="J16" s="15">
        <v>6</v>
      </c>
      <c r="K16" s="15">
        <v>12</v>
      </c>
      <c r="L16" s="9">
        <v>0</v>
      </c>
      <c r="M16" s="9">
        <v>18</v>
      </c>
      <c r="N16" s="18"/>
      <c r="O16" s="18"/>
    </row>
    <row r="17" ht="45" customHeight="1" spans="1:15">
      <c r="A17" s="8">
        <v>13</v>
      </c>
      <c r="B17" s="9" t="s">
        <v>40</v>
      </c>
      <c r="C17" s="9" t="s">
        <v>41</v>
      </c>
      <c r="D17" s="9" t="str">
        <f>VLOOKUP(B17,[1]Sheet1!$A:$C,3,FALSE)</f>
        <v>小榄镇</v>
      </c>
      <c r="E17" s="15">
        <v>30</v>
      </c>
      <c r="F17" s="9">
        <v>6</v>
      </c>
      <c r="G17" s="9">
        <v>6</v>
      </c>
      <c r="H17" s="9">
        <v>0</v>
      </c>
      <c r="I17" s="9">
        <v>0</v>
      </c>
      <c r="J17" s="15">
        <v>6</v>
      </c>
      <c r="K17" s="15">
        <v>12</v>
      </c>
      <c r="L17" s="9">
        <v>0</v>
      </c>
      <c r="M17" s="9">
        <v>18</v>
      </c>
      <c r="N17" s="18"/>
      <c r="O17" s="18"/>
    </row>
    <row r="18" ht="45" customHeight="1" spans="1:15">
      <c r="A18" s="8">
        <v>14</v>
      </c>
      <c r="B18" s="9" t="s">
        <v>42</v>
      </c>
      <c r="C18" s="9" t="s">
        <v>43</v>
      </c>
      <c r="D18" s="9" t="str">
        <f>VLOOKUP(B18,[1]Sheet1!$A:$C,3,FALSE)</f>
        <v>古镇镇</v>
      </c>
      <c r="E18" s="15">
        <v>54.85</v>
      </c>
      <c r="F18" s="9">
        <v>4.246</v>
      </c>
      <c r="G18" s="9">
        <v>16.984</v>
      </c>
      <c r="H18" s="9">
        <v>0</v>
      </c>
      <c r="I18" s="9">
        <v>0</v>
      </c>
      <c r="J18" s="15">
        <v>17.694</v>
      </c>
      <c r="K18" s="15">
        <v>15.926</v>
      </c>
      <c r="L18" s="9">
        <v>0</v>
      </c>
      <c r="M18" s="9">
        <v>33.62</v>
      </c>
      <c r="N18" s="18"/>
      <c r="O18" s="18"/>
    </row>
    <row r="19" ht="45" customHeight="1" spans="1:15">
      <c r="A19" s="8">
        <v>15</v>
      </c>
      <c r="B19" s="9" t="s">
        <v>44</v>
      </c>
      <c r="C19" s="9" t="s">
        <v>45</v>
      </c>
      <c r="D19" s="9" t="str">
        <f>VLOOKUP(B19,[1]Sheet1!$A:$C,3,FALSE)</f>
        <v>板芙镇</v>
      </c>
      <c r="E19" s="15">
        <v>19.5</v>
      </c>
      <c r="F19" s="9">
        <v>1.56</v>
      </c>
      <c r="G19" s="9">
        <v>6.24</v>
      </c>
      <c r="H19" s="9">
        <v>0</v>
      </c>
      <c r="I19" s="9">
        <v>0</v>
      </c>
      <c r="J19" s="15">
        <v>6.24</v>
      </c>
      <c r="K19" s="15">
        <v>5.46</v>
      </c>
      <c r="L19" s="9">
        <v>0</v>
      </c>
      <c r="M19" s="9">
        <v>11.7</v>
      </c>
      <c r="N19" s="18"/>
      <c r="O19" s="18"/>
    </row>
    <row r="20" ht="45" customHeight="1" spans="1:15">
      <c r="A20" s="8">
        <v>16</v>
      </c>
      <c r="B20" s="9" t="s">
        <v>46</v>
      </c>
      <c r="C20" s="9" t="s">
        <v>47</v>
      </c>
      <c r="D20" s="9" t="str">
        <f>VLOOKUP(B20,[1]Sheet1!$A:$C,3,FALSE)</f>
        <v>南区街道</v>
      </c>
      <c r="E20" s="15">
        <v>14.15</v>
      </c>
      <c r="F20" s="9">
        <v>0</v>
      </c>
      <c r="G20" s="9">
        <v>0</v>
      </c>
      <c r="H20" s="9">
        <v>0</v>
      </c>
      <c r="I20" s="9">
        <v>15.56</v>
      </c>
      <c r="J20" s="15">
        <v>5.66</v>
      </c>
      <c r="K20" s="15">
        <v>-7.07</v>
      </c>
      <c r="L20" s="9">
        <v>0</v>
      </c>
      <c r="M20" s="9">
        <v>-1.41</v>
      </c>
      <c r="N20" s="18"/>
      <c r="O20" s="18">
        <f>-K20</f>
        <v>7.07</v>
      </c>
    </row>
    <row r="21" ht="45" customHeight="1" spans="1:15">
      <c r="A21" s="8">
        <v>17</v>
      </c>
      <c r="B21" s="9" t="s">
        <v>48</v>
      </c>
      <c r="C21" s="9" t="s">
        <v>49</v>
      </c>
      <c r="D21" s="9" t="str">
        <f>VLOOKUP(B21,[1]Sheet1!$A:$C,3,FALSE)</f>
        <v>黄圃镇</v>
      </c>
      <c r="E21" s="15">
        <v>30</v>
      </c>
      <c r="F21" s="9">
        <v>6</v>
      </c>
      <c r="G21" s="9">
        <v>6</v>
      </c>
      <c r="H21" s="9">
        <v>0</v>
      </c>
      <c r="I21" s="9">
        <v>0</v>
      </c>
      <c r="J21" s="15">
        <v>6</v>
      </c>
      <c r="K21" s="15">
        <v>12</v>
      </c>
      <c r="L21" s="9">
        <v>0</v>
      </c>
      <c r="M21" s="9">
        <v>18</v>
      </c>
      <c r="N21" s="18"/>
      <c r="O21" s="18"/>
    </row>
    <row r="22" ht="45" customHeight="1" spans="1:15">
      <c r="A22" s="8">
        <v>18</v>
      </c>
      <c r="B22" s="9" t="s">
        <v>50</v>
      </c>
      <c r="C22" s="9" t="s">
        <v>51</v>
      </c>
      <c r="D22" s="9" t="str">
        <f>VLOOKUP(B22,[1]Sheet1!$A:$C,3,FALSE)</f>
        <v>南头镇</v>
      </c>
      <c r="E22" s="15">
        <v>13.93</v>
      </c>
      <c r="F22" s="9">
        <v>1.114</v>
      </c>
      <c r="G22" s="9">
        <v>4.456</v>
      </c>
      <c r="H22" s="9">
        <v>0</v>
      </c>
      <c r="I22" s="9">
        <v>0</v>
      </c>
      <c r="J22" s="15">
        <v>4.458</v>
      </c>
      <c r="K22" s="15">
        <v>3.902</v>
      </c>
      <c r="L22" s="9">
        <v>0</v>
      </c>
      <c r="M22" s="9">
        <v>8.36</v>
      </c>
      <c r="N22" s="18"/>
      <c r="O22" s="18"/>
    </row>
    <row r="23" ht="45" customHeight="1" spans="1:15">
      <c r="A23" s="8">
        <v>19</v>
      </c>
      <c r="B23" s="9" t="s">
        <v>52</v>
      </c>
      <c r="C23" s="9" t="s">
        <v>53</v>
      </c>
      <c r="D23" s="9" t="str">
        <f>VLOOKUP(B23,[1]Sheet1!$A:$C,3,FALSE)</f>
        <v>小榄镇</v>
      </c>
      <c r="E23" s="15">
        <v>11.32</v>
      </c>
      <c r="F23" s="9">
        <v>0</v>
      </c>
      <c r="G23" s="9">
        <v>0</v>
      </c>
      <c r="H23" s="9">
        <v>0</v>
      </c>
      <c r="I23" s="9">
        <v>0</v>
      </c>
      <c r="J23" s="15">
        <v>4.528</v>
      </c>
      <c r="K23" s="15">
        <v>6.792</v>
      </c>
      <c r="L23" s="9">
        <v>0</v>
      </c>
      <c r="M23" s="9">
        <v>11.32</v>
      </c>
      <c r="N23" s="18"/>
      <c r="O23" s="18"/>
    </row>
    <row r="24" ht="45" customHeight="1" spans="1:15">
      <c r="A24" s="8">
        <v>20</v>
      </c>
      <c r="B24" s="9" t="s">
        <v>54</v>
      </c>
      <c r="C24" s="9" t="s">
        <v>55</v>
      </c>
      <c r="D24" s="9" t="str">
        <f>VLOOKUP(B24,[1]Sheet1!$A:$C,3,FALSE)</f>
        <v>南头镇</v>
      </c>
      <c r="E24" s="15">
        <v>10.02</v>
      </c>
      <c r="F24" s="9">
        <v>0</v>
      </c>
      <c r="G24" s="9">
        <v>0</v>
      </c>
      <c r="H24" s="9">
        <v>0</v>
      </c>
      <c r="I24" s="9">
        <v>0</v>
      </c>
      <c r="J24" s="15">
        <v>4.008</v>
      </c>
      <c r="K24" s="15">
        <v>6.012</v>
      </c>
      <c r="L24" s="9">
        <v>0</v>
      </c>
      <c r="M24" s="9">
        <v>10.02</v>
      </c>
      <c r="N24" s="18"/>
      <c r="O24" s="18"/>
    </row>
    <row r="25" ht="45" customHeight="1" spans="1:15">
      <c r="A25" s="8">
        <v>21</v>
      </c>
      <c r="B25" s="9" t="s">
        <v>56</v>
      </c>
      <c r="C25" s="9" t="s">
        <v>57</v>
      </c>
      <c r="D25" s="9" t="str">
        <f>VLOOKUP(B25,[1]Sheet1!$A:$C,3,FALSE)</f>
        <v>南区街道</v>
      </c>
      <c r="E25" s="15">
        <v>12.74</v>
      </c>
      <c r="F25" s="9">
        <v>1.032</v>
      </c>
      <c r="G25" s="9">
        <v>4.128</v>
      </c>
      <c r="H25" s="9">
        <v>0</v>
      </c>
      <c r="I25" s="9">
        <v>7.74</v>
      </c>
      <c r="J25" s="15">
        <v>4.064</v>
      </c>
      <c r="K25" s="15">
        <v>-4.224</v>
      </c>
      <c r="L25" s="9">
        <v>0</v>
      </c>
      <c r="M25" s="9">
        <v>-0.16</v>
      </c>
      <c r="N25" s="18"/>
      <c r="O25" s="18">
        <f>-K25</f>
        <v>4.224</v>
      </c>
    </row>
    <row r="26" ht="45" customHeight="1" spans="1:15">
      <c r="A26" s="8">
        <v>22</v>
      </c>
      <c r="B26" s="9" t="s">
        <v>58</v>
      </c>
      <c r="C26" s="9" t="s">
        <v>59</v>
      </c>
      <c r="D26" s="9" t="str">
        <f>VLOOKUP(B26,[1]Sheet1!$A:$C,3,FALSE)</f>
        <v>横栏镇</v>
      </c>
      <c r="E26" s="15">
        <v>14.86</v>
      </c>
      <c r="F26" s="9">
        <v>1.266</v>
      </c>
      <c r="G26" s="9">
        <v>5.064</v>
      </c>
      <c r="H26" s="9">
        <v>0</v>
      </c>
      <c r="I26" s="9">
        <v>0</v>
      </c>
      <c r="J26" s="15">
        <v>4.678</v>
      </c>
      <c r="K26" s="15">
        <v>3.852</v>
      </c>
      <c r="L26" s="9">
        <v>0</v>
      </c>
      <c r="M26" s="9">
        <v>8.53</v>
      </c>
      <c r="N26" s="18"/>
      <c r="O26" s="18"/>
    </row>
    <row r="27" ht="45" customHeight="1" spans="1:15">
      <c r="A27" s="8">
        <v>23</v>
      </c>
      <c r="B27" s="9" t="s">
        <v>60</v>
      </c>
      <c r="C27" s="9" t="s">
        <v>61</v>
      </c>
      <c r="D27" s="9" t="str">
        <f>VLOOKUP(B27,[1]Sheet1!$A:$C,3,FALSE)</f>
        <v>黄圃镇</v>
      </c>
      <c r="E27" s="15">
        <v>9.57</v>
      </c>
      <c r="F27" s="9">
        <v>0</v>
      </c>
      <c r="G27" s="9">
        <v>0</v>
      </c>
      <c r="H27" s="9">
        <v>0</v>
      </c>
      <c r="I27" s="9">
        <v>0</v>
      </c>
      <c r="J27" s="15">
        <v>3.828</v>
      </c>
      <c r="K27" s="15">
        <v>5.742</v>
      </c>
      <c r="L27" s="9">
        <v>0</v>
      </c>
      <c r="M27" s="9">
        <v>9.57</v>
      </c>
      <c r="N27" s="18"/>
      <c r="O27" s="18"/>
    </row>
    <row r="28" ht="45" customHeight="1" spans="1:15">
      <c r="A28" s="8">
        <v>24</v>
      </c>
      <c r="B28" s="9" t="s">
        <v>62</v>
      </c>
      <c r="C28" s="9" t="s">
        <v>63</v>
      </c>
      <c r="D28" s="9" t="str">
        <f>VLOOKUP(B28,[1]Sheet1!$A:$C,3,FALSE)</f>
        <v>黄圃镇</v>
      </c>
      <c r="E28" s="15">
        <v>7.43</v>
      </c>
      <c r="F28" s="9">
        <v>1.485</v>
      </c>
      <c r="G28" s="9">
        <v>1.485</v>
      </c>
      <c r="H28" s="9">
        <v>0</v>
      </c>
      <c r="I28" s="9">
        <v>0</v>
      </c>
      <c r="J28" s="15">
        <v>1.487</v>
      </c>
      <c r="K28" s="15">
        <v>2.973</v>
      </c>
      <c r="L28" s="9">
        <v>0</v>
      </c>
      <c r="M28" s="9">
        <v>4.46</v>
      </c>
      <c r="N28" s="19"/>
      <c r="O28" s="19"/>
    </row>
    <row r="29" ht="45" customHeight="1" spans="1:15">
      <c r="A29" s="8">
        <v>25</v>
      </c>
      <c r="B29" s="9" t="s">
        <v>64</v>
      </c>
      <c r="C29" s="9" t="s">
        <v>65</v>
      </c>
      <c r="D29" s="9" t="str">
        <f>VLOOKUP(B29,[1]Sheet1!$A:$C,3,FALSE)</f>
        <v>古镇镇</v>
      </c>
      <c r="E29" s="15">
        <v>28.82</v>
      </c>
      <c r="F29" s="9">
        <v>0</v>
      </c>
      <c r="G29" s="9">
        <v>0</v>
      </c>
      <c r="H29" s="9">
        <v>0</v>
      </c>
      <c r="I29" s="9">
        <v>0</v>
      </c>
      <c r="J29" s="15">
        <v>11.528</v>
      </c>
      <c r="K29" s="15">
        <v>17.292</v>
      </c>
      <c r="L29" s="9">
        <v>0</v>
      </c>
      <c r="M29" s="9">
        <v>28.82</v>
      </c>
      <c r="N29" s="19"/>
      <c r="O29" s="19"/>
    </row>
    <row r="30" ht="45" customHeight="1" spans="1:15">
      <c r="A30" s="8">
        <v>26</v>
      </c>
      <c r="B30" s="9" t="s">
        <v>66</v>
      </c>
      <c r="C30" s="9" t="s">
        <v>67</v>
      </c>
      <c r="D30" s="9" t="str">
        <f>VLOOKUP(B30,[1]Sheet1!$A:$C,3,FALSE)</f>
        <v>火炬开发区</v>
      </c>
      <c r="E30" s="15">
        <v>1.4</v>
      </c>
      <c r="F30" s="9">
        <v>0</v>
      </c>
      <c r="G30" s="9">
        <v>0.56</v>
      </c>
      <c r="H30" s="9">
        <v>0</v>
      </c>
      <c r="I30" s="9">
        <v>0</v>
      </c>
      <c r="J30" s="15">
        <v>0.56</v>
      </c>
      <c r="K30" s="15">
        <v>0.28</v>
      </c>
      <c r="L30" s="9">
        <v>0</v>
      </c>
      <c r="M30" s="9">
        <v>0.84</v>
      </c>
      <c r="N30" s="19"/>
      <c r="O30" s="19"/>
    </row>
    <row r="31" ht="45" customHeight="1" spans="1:15">
      <c r="A31" s="8">
        <v>27</v>
      </c>
      <c r="B31" s="9" t="s">
        <v>68</v>
      </c>
      <c r="C31" s="9" t="s">
        <v>69</v>
      </c>
      <c r="D31" s="9" t="str">
        <f>VLOOKUP(B31,[1]Sheet1!$A:$C,3,FALSE)</f>
        <v>古镇镇</v>
      </c>
      <c r="E31" s="15">
        <v>15.39</v>
      </c>
      <c r="F31" s="9">
        <v>1.23</v>
      </c>
      <c r="G31" s="9">
        <v>4.92</v>
      </c>
      <c r="H31" s="9">
        <v>0</v>
      </c>
      <c r="I31" s="9">
        <v>0</v>
      </c>
      <c r="J31" s="15">
        <v>4.926</v>
      </c>
      <c r="K31" s="15">
        <v>4.314</v>
      </c>
      <c r="L31" s="9">
        <v>0</v>
      </c>
      <c r="M31" s="9">
        <v>9.24</v>
      </c>
      <c r="N31" s="19"/>
      <c r="O31" s="19"/>
    </row>
    <row r="32" ht="45" customHeight="1" spans="1:15">
      <c r="A32" s="8">
        <v>28</v>
      </c>
      <c r="B32" s="9" t="s">
        <v>70</v>
      </c>
      <c r="C32" s="9" t="s">
        <v>71</v>
      </c>
      <c r="D32" s="9" t="str">
        <f>VLOOKUP(B32,[1]Sheet1!$A:$C,3,FALSE)</f>
        <v>古镇镇</v>
      </c>
      <c r="E32" s="15">
        <v>9.77</v>
      </c>
      <c r="F32" s="9">
        <v>0.746</v>
      </c>
      <c r="G32" s="9">
        <v>2.984</v>
      </c>
      <c r="H32" s="9">
        <v>0</v>
      </c>
      <c r="I32" s="9">
        <v>0</v>
      </c>
      <c r="J32" s="15">
        <v>3.162</v>
      </c>
      <c r="K32" s="15">
        <v>2.878</v>
      </c>
      <c r="L32" s="9">
        <v>0</v>
      </c>
      <c r="M32" s="9">
        <v>6.04</v>
      </c>
      <c r="N32" s="19"/>
      <c r="O32" s="19"/>
    </row>
    <row r="33" ht="45" customHeight="1" spans="1:15">
      <c r="A33" s="8">
        <v>29</v>
      </c>
      <c r="B33" s="9" t="s">
        <v>72</v>
      </c>
      <c r="C33" s="9" t="s">
        <v>73</v>
      </c>
      <c r="D33" s="9" t="str">
        <f>VLOOKUP(B33,[1]Sheet1!$A:$C,3,FALSE)</f>
        <v>小榄镇</v>
      </c>
      <c r="E33" s="15">
        <v>4.62</v>
      </c>
      <c r="F33" s="9">
        <v>0</v>
      </c>
      <c r="G33" s="9">
        <v>0</v>
      </c>
      <c r="H33" s="9">
        <v>0</v>
      </c>
      <c r="I33" s="9">
        <v>0</v>
      </c>
      <c r="J33" s="15">
        <v>1.848</v>
      </c>
      <c r="K33" s="15">
        <v>2.772</v>
      </c>
      <c r="L33" s="9">
        <v>0</v>
      </c>
      <c r="M33" s="9">
        <v>4.62</v>
      </c>
      <c r="N33" s="19"/>
      <c r="O33" s="19"/>
    </row>
    <row r="34" ht="45" customHeight="1" spans="1:15">
      <c r="A34" s="8">
        <v>30</v>
      </c>
      <c r="B34" s="9" t="s">
        <v>74</v>
      </c>
      <c r="C34" s="9" t="s">
        <v>75</v>
      </c>
      <c r="D34" s="9" t="str">
        <f>VLOOKUP(B34,[1]Sheet1!$A:$C,3,FALSE)</f>
        <v>小榄镇</v>
      </c>
      <c r="E34" s="15">
        <v>11.42</v>
      </c>
      <c r="F34" s="9">
        <v>0</v>
      </c>
      <c r="G34" s="9">
        <v>0</v>
      </c>
      <c r="H34" s="9">
        <v>0</v>
      </c>
      <c r="I34" s="9">
        <v>0</v>
      </c>
      <c r="J34" s="15">
        <v>4.568</v>
      </c>
      <c r="K34" s="15">
        <v>6.852</v>
      </c>
      <c r="L34" s="9">
        <v>0</v>
      </c>
      <c r="M34" s="9">
        <v>11.42</v>
      </c>
      <c r="N34" s="19"/>
      <c r="O34" s="19"/>
    </row>
    <row r="35" ht="45" customHeight="1" spans="1:15">
      <c r="A35" s="8">
        <v>31</v>
      </c>
      <c r="B35" s="9" t="s">
        <v>76</v>
      </c>
      <c r="C35" s="9" t="s">
        <v>77</v>
      </c>
      <c r="D35" s="9" t="str">
        <f>VLOOKUP(B35,[1]Sheet1!$A:$C,3,FALSE)</f>
        <v>南头镇</v>
      </c>
      <c r="E35" s="15">
        <v>2.91</v>
      </c>
      <c r="F35" s="9">
        <v>0.228</v>
      </c>
      <c r="G35" s="9">
        <v>0.912</v>
      </c>
      <c r="H35" s="9">
        <v>0</v>
      </c>
      <c r="I35" s="9">
        <v>0</v>
      </c>
      <c r="J35" s="15">
        <v>0.936</v>
      </c>
      <c r="K35" s="15">
        <v>0.834</v>
      </c>
      <c r="L35" s="9">
        <v>0</v>
      </c>
      <c r="M35" s="9">
        <v>1.77</v>
      </c>
      <c r="N35" s="19"/>
      <c r="O35" s="19"/>
    </row>
    <row r="36" ht="45" customHeight="1" spans="1:15">
      <c r="A36" s="8">
        <v>32</v>
      </c>
      <c r="B36" s="9" t="s">
        <v>78</v>
      </c>
      <c r="C36" s="9" t="s">
        <v>79</v>
      </c>
      <c r="D36" s="9" t="str">
        <f>VLOOKUP(B36,[1]Sheet1!$A:$C,3,FALSE)</f>
        <v>小榄镇</v>
      </c>
      <c r="E36" s="15">
        <v>5.81</v>
      </c>
      <c r="F36" s="9">
        <v>0</v>
      </c>
      <c r="G36" s="9">
        <v>1.85</v>
      </c>
      <c r="H36" s="9">
        <v>0</v>
      </c>
      <c r="I36" s="9">
        <v>0</v>
      </c>
      <c r="J36" s="15">
        <v>2.324</v>
      </c>
      <c r="K36" s="15">
        <v>1.636</v>
      </c>
      <c r="L36" s="9">
        <v>0</v>
      </c>
      <c r="M36" s="9">
        <v>3.96</v>
      </c>
      <c r="N36" s="19"/>
      <c r="O36" s="19"/>
    </row>
    <row r="37" ht="45" customHeight="1" spans="1:15">
      <c r="A37" s="8">
        <v>33</v>
      </c>
      <c r="B37" s="9" t="s">
        <v>80</v>
      </c>
      <c r="C37" s="9" t="s">
        <v>81</v>
      </c>
      <c r="D37" s="9" t="str">
        <f>VLOOKUP(B37,[1]Sheet1!$A:$C,3,FALSE)</f>
        <v>坦洲镇</v>
      </c>
      <c r="E37" s="15">
        <v>29.99</v>
      </c>
      <c r="F37" s="9">
        <v>2.398</v>
      </c>
      <c r="G37" s="9">
        <v>9.592</v>
      </c>
      <c r="H37" s="9">
        <v>0</v>
      </c>
      <c r="I37" s="9">
        <v>0</v>
      </c>
      <c r="J37" s="15">
        <v>9.598</v>
      </c>
      <c r="K37" s="15">
        <v>8.402</v>
      </c>
      <c r="L37" s="9">
        <v>0</v>
      </c>
      <c r="M37" s="9">
        <v>18</v>
      </c>
      <c r="N37" s="19"/>
      <c r="O37" s="19"/>
    </row>
    <row r="38" ht="45" customHeight="1" spans="1:15">
      <c r="A38" s="8">
        <v>34</v>
      </c>
      <c r="B38" s="9" t="s">
        <v>82</v>
      </c>
      <c r="C38" s="9" t="s">
        <v>83</v>
      </c>
      <c r="D38" s="9" t="str">
        <f>VLOOKUP(B38,[1]Sheet1!$A:$C,3,FALSE)</f>
        <v>火炬开发区</v>
      </c>
      <c r="E38" s="15">
        <v>7.55</v>
      </c>
      <c r="F38" s="9">
        <v>0</v>
      </c>
      <c r="G38" s="9">
        <v>0</v>
      </c>
      <c r="H38" s="9">
        <v>0</v>
      </c>
      <c r="I38" s="9">
        <v>0</v>
      </c>
      <c r="J38" s="15">
        <v>3.02</v>
      </c>
      <c r="K38" s="15">
        <v>4.53</v>
      </c>
      <c r="L38" s="9">
        <v>0</v>
      </c>
      <c r="M38" s="9">
        <v>7.55</v>
      </c>
      <c r="N38" s="19"/>
      <c r="O38" s="19"/>
    </row>
    <row r="39" ht="45" customHeight="1" spans="1:15">
      <c r="A39" s="8">
        <v>35</v>
      </c>
      <c r="B39" s="9" t="s">
        <v>84</v>
      </c>
      <c r="C39" s="9" t="s">
        <v>85</v>
      </c>
      <c r="D39" s="9" t="str">
        <f>VLOOKUP(B39,[1]Sheet1!$A:$C,3,FALSE)</f>
        <v>小榄镇</v>
      </c>
      <c r="E39" s="15">
        <v>29.71</v>
      </c>
      <c r="F39" s="9">
        <v>5.94</v>
      </c>
      <c r="G39" s="9">
        <v>5.94</v>
      </c>
      <c r="H39" s="9">
        <v>0</v>
      </c>
      <c r="I39" s="9">
        <v>0</v>
      </c>
      <c r="J39" s="15">
        <v>5.944</v>
      </c>
      <c r="K39" s="15">
        <v>11.886</v>
      </c>
      <c r="L39" s="9">
        <v>0</v>
      </c>
      <c r="M39" s="9">
        <v>17.83</v>
      </c>
      <c r="N39" s="19"/>
      <c r="O39" s="19"/>
    </row>
    <row r="40" ht="45" customHeight="1" spans="1:15">
      <c r="A40" s="8">
        <v>36</v>
      </c>
      <c r="B40" s="9" t="s">
        <v>86</v>
      </c>
      <c r="C40" s="9" t="s">
        <v>87</v>
      </c>
      <c r="D40" s="9" t="str">
        <f>VLOOKUP(B40,[1]Sheet1!$A:$C,3,FALSE)</f>
        <v>小榄镇</v>
      </c>
      <c r="E40" s="15">
        <v>11.77</v>
      </c>
      <c r="F40" s="9">
        <v>0</v>
      </c>
      <c r="G40" s="9">
        <v>0</v>
      </c>
      <c r="H40" s="9">
        <v>0</v>
      </c>
      <c r="I40" s="9">
        <v>0</v>
      </c>
      <c r="J40" s="15">
        <v>0</v>
      </c>
      <c r="K40" s="15">
        <v>7.062</v>
      </c>
      <c r="L40" s="9">
        <v>4.708</v>
      </c>
      <c r="M40" s="9">
        <v>11.77</v>
      </c>
      <c r="N40" s="19"/>
      <c r="O40" s="19"/>
    </row>
    <row r="41" ht="45" customHeight="1" spans="1:15">
      <c r="A41" s="8">
        <v>37</v>
      </c>
      <c r="B41" s="10" t="s">
        <v>88</v>
      </c>
      <c r="C41" s="9" t="s">
        <v>89</v>
      </c>
      <c r="D41" s="9" t="str">
        <f>VLOOKUP(B41,[1]Sheet1!$A:$C,3,FALSE)</f>
        <v>坦洲镇</v>
      </c>
      <c r="E41" s="15">
        <v>16.38</v>
      </c>
      <c r="F41" s="9">
        <v>0</v>
      </c>
      <c r="G41" s="9">
        <v>0</v>
      </c>
      <c r="H41" s="9">
        <v>0</v>
      </c>
      <c r="I41" s="9">
        <v>0</v>
      </c>
      <c r="J41" s="15">
        <v>0</v>
      </c>
      <c r="K41" s="15">
        <v>9.828</v>
      </c>
      <c r="L41" s="9">
        <v>6.552</v>
      </c>
      <c r="M41" s="9">
        <v>16.38</v>
      </c>
      <c r="N41" s="19"/>
      <c r="O41" s="19"/>
    </row>
    <row r="42" ht="45" customHeight="1" spans="1:15">
      <c r="A42" s="8">
        <v>38</v>
      </c>
      <c r="B42" s="9" t="s">
        <v>90</v>
      </c>
      <c r="C42" s="9" t="s">
        <v>91</v>
      </c>
      <c r="D42" s="9" t="str">
        <f>VLOOKUP(B42,[1]Sheet1!$A:$C,3,FALSE)</f>
        <v>板芙镇</v>
      </c>
      <c r="E42" s="15">
        <v>10.31</v>
      </c>
      <c r="F42" s="9">
        <v>0</v>
      </c>
      <c r="G42" s="9">
        <v>0</v>
      </c>
      <c r="H42" s="9">
        <v>0</v>
      </c>
      <c r="I42" s="9">
        <v>0</v>
      </c>
      <c r="J42" s="15">
        <v>0</v>
      </c>
      <c r="K42" s="15">
        <v>6.186</v>
      </c>
      <c r="L42" s="9">
        <v>4.124</v>
      </c>
      <c r="M42" s="9">
        <v>10.31</v>
      </c>
      <c r="N42" s="19"/>
      <c r="O42" s="19"/>
    </row>
    <row r="43" ht="45" customHeight="1" spans="1:15">
      <c r="A43" s="8">
        <v>39</v>
      </c>
      <c r="B43" s="9" t="s">
        <v>92</v>
      </c>
      <c r="C43" s="9" t="s">
        <v>93</v>
      </c>
      <c r="D43" s="9" t="str">
        <f>VLOOKUP(B43,[1]Sheet1!$A:$C,3,FALSE)</f>
        <v>黄圃镇</v>
      </c>
      <c r="E43" s="15">
        <v>6.88</v>
      </c>
      <c r="F43" s="9">
        <v>0</v>
      </c>
      <c r="G43" s="9">
        <v>0</v>
      </c>
      <c r="H43" s="9">
        <v>0</v>
      </c>
      <c r="I43" s="9">
        <v>0</v>
      </c>
      <c r="J43" s="15">
        <v>0</v>
      </c>
      <c r="K43" s="15">
        <v>4.128</v>
      </c>
      <c r="L43" s="9">
        <v>2.752</v>
      </c>
      <c r="M43" s="9">
        <v>6.88</v>
      </c>
      <c r="N43" s="19"/>
      <c r="O43" s="19"/>
    </row>
    <row r="44" ht="45" customHeight="1" spans="1:15">
      <c r="A44" s="8">
        <v>40</v>
      </c>
      <c r="B44" s="9" t="s">
        <v>94</v>
      </c>
      <c r="C44" s="9" t="s">
        <v>95</v>
      </c>
      <c r="D44" s="9" t="str">
        <f>VLOOKUP(B44,[1]Sheet1!$A:$C,3,FALSE)</f>
        <v>南头镇</v>
      </c>
      <c r="E44" s="15">
        <v>15.68</v>
      </c>
      <c r="F44" s="9">
        <v>0</v>
      </c>
      <c r="G44" s="9">
        <v>4.68</v>
      </c>
      <c r="H44" s="9">
        <v>0</v>
      </c>
      <c r="I44" s="9">
        <v>0</v>
      </c>
      <c r="J44" s="15">
        <v>0</v>
      </c>
      <c r="K44" s="15">
        <v>4.728</v>
      </c>
      <c r="L44" s="9">
        <v>6.272</v>
      </c>
      <c r="M44" s="9">
        <v>11</v>
      </c>
      <c r="N44" s="19"/>
      <c r="O44" s="19"/>
    </row>
    <row r="45" ht="45" customHeight="1" spans="1:15">
      <c r="A45" s="8">
        <v>41</v>
      </c>
      <c r="B45" s="9" t="s">
        <v>96</v>
      </c>
      <c r="C45" s="9" t="s">
        <v>97</v>
      </c>
      <c r="D45" s="9" t="str">
        <f>VLOOKUP(B45,[1]Sheet1!$A:$C,3,FALSE)</f>
        <v>古镇镇</v>
      </c>
      <c r="E45" s="15">
        <v>7.2</v>
      </c>
      <c r="F45" s="9">
        <v>0</v>
      </c>
      <c r="G45" s="9">
        <v>0</v>
      </c>
      <c r="H45" s="9">
        <v>0</v>
      </c>
      <c r="I45" s="9">
        <v>0</v>
      </c>
      <c r="J45" s="15">
        <v>0</v>
      </c>
      <c r="K45" s="15">
        <v>4.32</v>
      </c>
      <c r="L45" s="9">
        <v>2.88</v>
      </c>
      <c r="M45" s="9">
        <v>7.2</v>
      </c>
      <c r="N45" s="19"/>
      <c r="O45" s="19"/>
    </row>
    <row r="46" ht="45" customHeight="1" spans="1:15">
      <c r="A46" s="8">
        <v>42</v>
      </c>
      <c r="B46" s="9" t="s">
        <v>98</v>
      </c>
      <c r="C46" s="9" t="s">
        <v>99</v>
      </c>
      <c r="D46" s="9" t="str">
        <f>VLOOKUP(B46,[1]Sheet1!$A:$C,3,FALSE)</f>
        <v>小榄镇</v>
      </c>
      <c r="E46" s="15">
        <v>83.31</v>
      </c>
      <c r="F46" s="9">
        <v>0</v>
      </c>
      <c r="G46" s="9">
        <v>24</v>
      </c>
      <c r="H46" s="9">
        <v>0</v>
      </c>
      <c r="I46" s="9">
        <v>0</v>
      </c>
      <c r="J46" s="15">
        <v>0</v>
      </c>
      <c r="K46" s="15">
        <v>25.986</v>
      </c>
      <c r="L46" s="9">
        <v>33.324</v>
      </c>
      <c r="M46" s="9">
        <v>59.31</v>
      </c>
      <c r="N46" s="19"/>
      <c r="O46" s="19"/>
    </row>
    <row r="47" ht="45" customHeight="1" spans="1:15">
      <c r="A47" s="8">
        <v>43</v>
      </c>
      <c r="B47" s="9" t="s">
        <v>100</v>
      </c>
      <c r="C47" s="9" t="s">
        <v>101</v>
      </c>
      <c r="D47" s="9" t="str">
        <f>VLOOKUP(B47,[1]Sheet1!$A:$C,3,FALSE)</f>
        <v>三角镇</v>
      </c>
      <c r="E47" s="15">
        <v>30</v>
      </c>
      <c r="F47" s="9">
        <v>0</v>
      </c>
      <c r="G47" s="9">
        <v>0</v>
      </c>
      <c r="H47" s="9">
        <v>0</v>
      </c>
      <c r="I47" s="9">
        <v>0</v>
      </c>
      <c r="J47" s="15">
        <v>0</v>
      </c>
      <c r="K47" s="15">
        <v>18</v>
      </c>
      <c r="L47" s="9">
        <v>12</v>
      </c>
      <c r="M47" s="9">
        <v>30</v>
      </c>
      <c r="N47" s="19"/>
      <c r="O47" s="19"/>
    </row>
    <row r="48" ht="45" customHeight="1" spans="1:15">
      <c r="A48" s="8">
        <v>44</v>
      </c>
      <c r="B48" s="9" t="s">
        <v>102</v>
      </c>
      <c r="C48" s="9" t="s">
        <v>103</v>
      </c>
      <c r="D48" s="9" t="str">
        <f>VLOOKUP(B48,[1]Sheet1!$A:$C,3,FALSE)</f>
        <v>小榄镇</v>
      </c>
      <c r="E48" s="15">
        <v>2.89</v>
      </c>
      <c r="F48" s="9">
        <v>0</v>
      </c>
      <c r="G48" s="9">
        <v>1.15</v>
      </c>
      <c r="H48" s="9">
        <v>0</v>
      </c>
      <c r="I48" s="9">
        <v>0</v>
      </c>
      <c r="J48" s="15">
        <v>0</v>
      </c>
      <c r="K48" s="15">
        <v>0.584</v>
      </c>
      <c r="L48" s="9">
        <v>1.156</v>
      </c>
      <c r="M48" s="9">
        <v>1.74</v>
      </c>
      <c r="N48" s="19"/>
      <c r="O48" s="19"/>
    </row>
    <row r="49" ht="45" customHeight="1" spans="1:15">
      <c r="A49" s="8">
        <v>45</v>
      </c>
      <c r="B49" s="9" t="s">
        <v>104</v>
      </c>
      <c r="C49" s="9" t="s">
        <v>105</v>
      </c>
      <c r="D49" s="9" t="str">
        <f>VLOOKUP(B49,[1]Sheet1!$A:$C,3,FALSE)</f>
        <v>横栏镇</v>
      </c>
      <c r="E49" s="15">
        <v>75.58</v>
      </c>
      <c r="F49" s="9">
        <v>0</v>
      </c>
      <c r="G49" s="9">
        <v>0</v>
      </c>
      <c r="H49" s="9">
        <v>0</v>
      </c>
      <c r="I49" s="9">
        <v>0</v>
      </c>
      <c r="J49" s="15">
        <v>0</v>
      </c>
      <c r="K49" s="15">
        <v>45.348</v>
      </c>
      <c r="L49" s="9">
        <v>30.232</v>
      </c>
      <c r="M49" s="9">
        <v>75.58</v>
      </c>
      <c r="N49" s="19"/>
      <c r="O49" s="19"/>
    </row>
    <row r="50" ht="45" customHeight="1" spans="1:15">
      <c r="A50" s="8">
        <v>46</v>
      </c>
      <c r="B50" s="9" t="s">
        <v>106</v>
      </c>
      <c r="C50" s="9" t="s">
        <v>107</v>
      </c>
      <c r="D50" s="9" t="str">
        <f>VLOOKUP(B50,[1]Sheet1!$A:$C,3,FALSE)</f>
        <v>南头镇</v>
      </c>
      <c r="E50" s="15">
        <v>30</v>
      </c>
      <c r="F50" s="9">
        <v>0</v>
      </c>
      <c r="G50" s="9">
        <v>0</v>
      </c>
      <c r="H50" s="9">
        <v>0</v>
      </c>
      <c r="I50" s="9">
        <v>0</v>
      </c>
      <c r="J50" s="15">
        <v>0</v>
      </c>
      <c r="K50" s="15">
        <v>18</v>
      </c>
      <c r="L50" s="9">
        <v>12</v>
      </c>
      <c r="M50" s="9">
        <v>30</v>
      </c>
      <c r="N50" s="19"/>
      <c r="O50" s="19"/>
    </row>
    <row r="51" ht="45" customHeight="1" spans="1:15">
      <c r="A51" s="8">
        <v>47</v>
      </c>
      <c r="B51" s="9" t="s">
        <v>108</v>
      </c>
      <c r="C51" s="9" t="s">
        <v>109</v>
      </c>
      <c r="D51" s="9" t="str">
        <f>VLOOKUP(B51,[1]Sheet1!$A:$C,3,FALSE)</f>
        <v>三乡镇</v>
      </c>
      <c r="E51" s="15">
        <v>1.99</v>
      </c>
      <c r="F51" s="9">
        <v>0</v>
      </c>
      <c r="G51" s="9">
        <v>0</v>
      </c>
      <c r="H51" s="9">
        <v>0</v>
      </c>
      <c r="I51" s="9">
        <v>0</v>
      </c>
      <c r="J51" s="15">
        <v>0</v>
      </c>
      <c r="K51" s="15">
        <v>1.194</v>
      </c>
      <c r="L51" s="9">
        <v>0.796</v>
      </c>
      <c r="M51" s="9">
        <v>1.99</v>
      </c>
      <c r="N51" s="19"/>
      <c r="O51" s="19"/>
    </row>
    <row r="52" ht="45" customHeight="1" spans="1:15">
      <c r="A52" s="8">
        <v>48</v>
      </c>
      <c r="B52" s="9" t="s">
        <v>110</v>
      </c>
      <c r="C52" s="9" t="s">
        <v>111</v>
      </c>
      <c r="D52" s="9" t="str">
        <f>VLOOKUP(B52,[1]Sheet1!$A:$C,3,FALSE)</f>
        <v>小榄镇</v>
      </c>
      <c r="E52" s="15">
        <v>22.03</v>
      </c>
      <c r="F52" s="9">
        <v>0</v>
      </c>
      <c r="G52" s="9">
        <v>0</v>
      </c>
      <c r="H52" s="9">
        <v>0</v>
      </c>
      <c r="I52" s="9">
        <v>0</v>
      </c>
      <c r="J52" s="15">
        <v>0</v>
      </c>
      <c r="K52" s="15">
        <v>13.218</v>
      </c>
      <c r="L52" s="9">
        <v>8.812</v>
      </c>
      <c r="M52" s="9">
        <v>22.03</v>
      </c>
      <c r="N52" s="19"/>
      <c r="O52" s="19"/>
    </row>
  </sheetData>
  <mergeCells count="11">
    <mergeCell ref="A2:O2"/>
    <mergeCell ref="F3:G3"/>
    <mergeCell ref="H3:I3"/>
    <mergeCell ref="J3:M3"/>
    <mergeCell ref="A3:A4"/>
    <mergeCell ref="B3:B4"/>
    <mergeCell ref="C3:C4"/>
    <mergeCell ref="D3:D4"/>
    <mergeCell ref="E3:E4"/>
    <mergeCell ref="N3:N4"/>
    <mergeCell ref="O3:O4"/>
  </mergeCells>
  <conditionalFormatting sqref="B5:C5">
    <cfRule type="expression" dxfId="0" priority="30">
      <formula>$AA1047762&gt;$Z1047762</formula>
    </cfRule>
  </conditionalFormatting>
  <conditionalFormatting sqref="B6:C6">
    <cfRule type="expression" dxfId="0" priority="41">
      <formula>$AA1047764&gt;$Z1047764</formula>
    </cfRule>
  </conditionalFormatting>
  <conditionalFormatting sqref="B7:C7">
    <cfRule type="expression" dxfId="0" priority="42">
      <formula>$AA1047768&gt;$Z1047768</formula>
    </cfRule>
  </conditionalFormatting>
  <conditionalFormatting sqref="B8:C8">
    <cfRule type="expression" dxfId="0" priority="43">
      <formula>$AA1047773&gt;$Z1047773</formula>
    </cfRule>
  </conditionalFormatting>
  <conditionalFormatting sqref="B9:C9">
    <cfRule type="expression" dxfId="0" priority="44">
      <formula>$AA1047780&gt;$Z1047780</formula>
    </cfRule>
  </conditionalFormatting>
  <conditionalFormatting sqref="B9">
    <cfRule type="duplicateValues" dxfId="1" priority="31"/>
  </conditionalFormatting>
  <conditionalFormatting sqref="B24">
    <cfRule type="duplicateValues" dxfId="1" priority="28"/>
  </conditionalFormatting>
  <conditionalFormatting sqref="B39">
    <cfRule type="duplicateValues" dxfId="1" priority="27"/>
  </conditionalFormatting>
  <conditionalFormatting sqref="B40:C40">
    <cfRule type="expression" dxfId="0" priority="12">
      <formula>$AB1047806&gt;$AA1047806</formula>
    </cfRule>
  </conditionalFormatting>
  <conditionalFormatting sqref="B40">
    <cfRule type="duplicateValues" dxfId="1" priority="8"/>
  </conditionalFormatting>
  <conditionalFormatting sqref="B41:C41">
    <cfRule type="expression" dxfId="0" priority="13">
      <formula>$AB1047808&gt;$AA1047808</formula>
    </cfRule>
  </conditionalFormatting>
  <conditionalFormatting sqref="B41">
    <cfRule type="duplicateValues" dxfId="1" priority="7"/>
  </conditionalFormatting>
  <conditionalFormatting sqref="B5:B8">
    <cfRule type="duplicateValues" dxfId="1" priority="32"/>
  </conditionalFormatting>
  <conditionalFormatting sqref="B42:B52">
    <cfRule type="duplicateValues" dxfId="1" priority="5"/>
  </conditionalFormatting>
  <conditionalFormatting sqref="M5:M52">
    <cfRule type="expression" dxfId="0" priority="20">
      <formula>$AA1047762&gt;$Z1047762</formula>
    </cfRule>
  </conditionalFormatting>
  <conditionalFormatting sqref="D5:E52">
    <cfRule type="expression" dxfId="0" priority="26">
      <formula>$AA1047762&gt;$Z1047762</formula>
    </cfRule>
  </conditionalFormatting>
  <conditionalFormatting sqref="F6:G52">
    <cfRule type="expression" dxfId="0" priority="2">
      <formula>$AC1047763&gt;$AB1047763</formula>
    </cfRule>
  </conditionalFormatting>
  <conditionalFormatting sqref="H6:I52">
    <cfRule type="expression" dxfId="0" priority="1">
      <formula>$AC1047763&gt;$AB1047763</formula>
    </cfRule>
  </conditionalFormatting>
  <conditionalFormatting sqref="B10:B23 B25:B38">
    <cfRule type="duplicateValues" dxfId="1" priority="29"/>
  </conditionalFormatting>
  <pageMargins left="0.25" right="0.25" top="0.75" bottom="0.75" header="0.298611111111111" footer="0.298611111111111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2026-02-09T03:17:00Z</dcterms:created>
  <dcterms:modified xsi:type="dcterms:W3CDTF">2026-02-25T18:52:58Z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5F2BE69EC704A12AC3CD8569C3DAAE8D_41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