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0月" sheetId="1" r:id="rId1"/>
  </sheets>
  <definedNames>
    <definedName name="_xlnm._FilterDatabase" localSheetId="0" hidden="1">'10月'!$A$3:$Q$71</definedName>
    <definedName name="_xlnm.Print_Titles" localSheetId="0">'10月'!$3:$3</definedName>
  </definedNames>
  <calcPr calcId="144525"/>
</workbook>
</file>

<file path=xl/sharedStrings.xml><?xml version="1.0" encoding="utf-8"?>
<sst xmlns="http://schemas.openxmlformats.org/spreadsheetml/2006/main" count="703" uniqueCount="174">
  <si>
    <r>
      <rPr>
        <sz val="16"/>
        <color indexed="8"/>
        <rFont val="黑体"/>
        <charset val="134"/>
      </rPr>
      <t>附件</t>
    </r>
  </si>
  <si>
    <r>
      <rPr>
        <sz val="22"/>
        <rFont val="Times New Roman"/>
        <charset val="0"/>
      </rPr>
      <t>2025</t>
    </r>
    <r>
      <rPr>
        <sz val="22"/>
        <rFont val="方正小标宋简体"/>
        <charset val="0"/>
      </rPr>
      <t>年</t>
    </r>
    <r>
      <rPr>
        <sz val="22"/>
        <rFont val="Times New Roman"/>
        <charset val="0"/>
      </rPr>
      <t>10</t>
    </r>
    <r>
      <rPr>
        <sz val="22"/>
        <rFont val="方正小标宋简体"/>
        <charset val="0"/>
      </rPr>
      <t>月中山市居民分布式光伏发电项目汇总表</t>
    </r>
  </si>
  <si>
    <r>
      <rPr>
        <sz val="12"/>
        <color theme="1"/>
        <rFont val="黑体"/>
        <charset val="134"/>
      </rPr>
      <t>编号</t>
    </r>
  </si>
  <si>
    <t>所属镇街</t>
  </si>
  <si>
    <r>
      <rPr>
        <sz val="12"/>
        <color theme="1"/>
        <rFont val="黑体"/>
        <charset val="134"/>
      </rPr>
      <t>项目名称</t>
    </r>
  </si>
  <si>
    <r>
      <rPr>
        <sz val="12"/>
        <color theme="1"/>
        <rFont val="黑体"/>
        <charset val="134"/>
      </rPr>
      <t>项目建设地点</t>
    </r>
  </si>
  <si>
    <r>
      <rPr>
        <sz val="12"/>
        <color theme="1"/>
        <rFont val="黑体"/>
        <charset val="0"/>
      </rPr>
      <t>项目容量（</t>
    </r>
    <r>
      <rPr>
        <sz val="12"/>
        <color theme="1"/>
        <rFont val="Times New Roman"/>
        <charset val="0"/>
      </rPr>
      <t>kW</t>
    </r>
    <r>
      <rPr>
        <sz val="12"/>
        <color theme="1"/>
        <rFont val="黑体"/>
        <charset val="0"/>
      </rPr>
      <t>）</t>
    </r>
  </si>
  <si>
    <r>
      <rPr>
        <sz val="12"/>
        <color theme="1"/>
        <rFont val="黑体"/>
        <charset val="134"/>
      </rPr>
      <t>项目公司</t>
    </r>
    <r>
      <rPr>
        <sz val="12"/>
        <color theme="1"/>
        <rFont val="Times New Roman"/>
        <charset val="0"/>
      </rPr>
      <t>(</t>
    </r>
    <r>
      <rPr>
        <sz val="12"/>
        <color theme="1"/>
        <rFont val="黑体"/>
        <charset val="134"/>
      </rPr>
      <t>或自然人）</t>
    </r>
  </si>
  <si>
    <r>
      <rPr>
        <sz val="12"/>
        <color theme="1"/>
        <rFont val="黑体"/>
        <charset val="134"/>
      </rPr>
      <t>建成并网发电日期</t>
    </r>
  </si>
  <si>
    <r>
      <rPr>
        <sz val="12"/>
        <color theme="1"/>
        <rFont val="黑体"/>
        <charset val="134"/>
      </rPr>
      <t>建设方式</t>
    </r>
  </si>
  <si>
    <r>
      <rPr>
        <sz val="12"/>
        <color theme="1"/>
        <rFont val="黑体"/>
        <charset val="134"/>
      </rPr>
      <t>光伏电力用户</t>
    </r>
  </si>
  <si>
    <r>
      <rPr>
        <sz val="12"/>
        <color theme="1"/>
        <rFont val="黑体"/>
        <charset val="134"/>
      </rPr>
      <t>光伏电力消纳方式</t>
    </r>
  </si>
  <si>
    <r>
      <rPr>
        <sz val="12"/>
        <color theme="1"/>
        <rFont val="黑体"/>
        <charset val="134"/>
      </rPr>
      <t>并网电压等级（</t>
    </r>
    <r>
      <rPr>
        <sz val="12"/>
        <color theme="1"/>
        <rFont val="Times New Roman"/>
        <charset val="0"/>
      </rPr>
      <t>V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</si>
  <si>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>年平均发电量（千瓦时）</t>
    </r>
  </si>
  <si>
    <r>
      <rPr>
        <sz val="12"/>
        <color theme="1"/>
        <rFont val="黑体"/>
        <charset val="134"/>
      </rPr>
      <t>项目投资（万元）</t>
    </r>
  </si>
  <si>
    <r>
      <rPr>
        <sz val="12"/>
        <color theme="1"/>
        <rFont val="黑体"/>
        <charset val="134"/>
      </rPr>
      <t>光伏电力用户侧电价</t>
    </r>
  </si>
  <si>
    <r>
      <rPr>
        <sz val="12"/>
        <color theme="1"/>
        <rFont val="黑体"/>
        <charset val="134"/>
      </rPr>
      <t>预计年补助资金（元）</t>
    </r>
  </si>
  <si>
    <r>
      <rPr>
        <sz val="12"/>
        <color theme="1"/>
        <rFont val="黑体"/>
        <charset val="134"/>
      </rPr>
      <t>自发自用比例</t>
    </r>
  </si>
  <si>
    <r>
      <rPr>
        <sz val="12"/>
        <color theme="1"/>
        <rFont val="黑体"/>
        <charset val="134"/>
      </rPr>
      <t>备注</t>
    </r>
  </si>
  <si>
    <t>阜沙</t>
  </si>
  <si>
    <t>林英好</t>
  </si>
  <si>
    <t>中山市阜沙镇三阜路</t>
  </si>
  <si>
    <t>自然人</t>
  </si>
  <si>
    <t>待定</t>
  </si>
  <si>
    <t>屋顶</t>
  </si>
  <si>
    <t>自发自用余电上网</t>
  </si>
  <si>
    <t>居民电价</t>
  </si>
  <si>
    <t>梁钊华</t>
  </si>
  <si>
    <t>中山市阜沙镇西宁街</t>
  </si>
  <si>
    <t>原项目15kW，现在增容5kW，合计20kW。</t>
  </si>
  <si>
    <t>南头</t>
  </si>
  <si>
    <t>罗建文</t>
  </si>
  <si>
    <t>中山市南头镇兴业南路</t>
  </si>
  <si>
    <t>彭小龙</t>
  </si>
  <si>
    <t>中山市南头镇南安北路</t>
  </si>
  <si>
    <t>罗湛华</t>
  </si>
  <si>
    <t>中山市南头镇升辉北路</t>
  </si>
  <si>
    <t>陈耀宝</t>
  </si>
  <si>
    <t>中山市南头镇南头大道西华辉花园经华</t>
  </si>
  <si>
    <t>三角</t>
  </si>
  <si>
    <t>吴丽珍</t>
  </si>
  <si>
    <t>广东省中山市三角镇金鲤路</t>
  </si>
  <si>
    <t>陈河珍</t>
  </si>
  <si>
    <t>广东省中山市三角镇沙栏西路</t>
  </si>
  <si>
    <t>彭霖</t>
  </si>
  <si>
    <t>广东省中山市三角镇迪茵路一期</t>
  </si>
  <si>
    <t>梁郁广</t>
  </si>
  <si>
    <t>广东省中山市三角镇结民村旭日路</t>
  </si>
  <si>
    <t>广东省中山市三角镇三角村人民路南坑街</t>
  </si>
  <si>
    <t>古镇</t>
  </si>
  <si>
    <t>邓健荣</t>
  </si>
  <si>
    <t>中山市古镇镇六坊村西洲围大街十五巷</t>
  </si>
  <si>
    <t>区根权</t>
  </si>
  <si>
    <t>中山市古镇镇冈东村古庙前街六巷</t>
  </si>
  <si>
    <t>横栏</t>
  </si>
  <si>
    <t>梁沛杰</t>
  </si>
  <si>
    <t>广东省中山市横栏镇顺庆一路君澳豪庭</t>
  </si>
  <si>
    <t>小榄</t>
  </si>
  <si>
    <t>方毅</t>
  </si>
  <si>
    <t>广东省中山市小榄镇东方花园日环街</t>
  </si>
  <si>
    <t>黄圃</t>
  </si>
  <si>
    <t>潘效鹏</t>
  </si>
  <si>
    <t>中山市黄圃镇灵古下街</t>
  </si>
  <si>
    <t>陈小龙</t>
  </si>
  <si>
    <t>中山市黄圃镇新丰路太生一街二巷</t>
  </si>
  <si>
    <t>中山市黄圃镇南边街一巷</t>
  </si>
  <si>
    <t>冯乐滨</t>
  </si>
  <si>
    <t>中山市黄圃镇文明大街三巷</t>
  </si>
  <si>
    <t>中山市黄圃镇新明北路</t>
  </si>
  <si>
    <t>卢健滨</t>
  </si>
  <si>
    <t>中山市黄圃镇新地村新建一街</t>
  </si>
  <si>
    <t>陈渐成</t>
  </si>
  <si>
    <t>中山市黄圃镇新地大道</t>
  </si>
  <si>
    <t>梁文臻</t>
  </si>
  <si>
    <t>广东省中山市黄圃镇新禧路</t>
  </si>
  <si>
    <t>原梁倩瑜更名为：梁文臻</t>
  </si>
  <si>
    <t>张全胜</t>
  </si>
  <si>
    <t>林志健</t>
  </si>
  <si>
    <t>中山市黄圃镇大兴中路</t>
  </si>
  <si>
    <t>石岐</t>
  </si>
  <si>
    <t>朱佩明</t>
  </si>
  <si>
    <t>石岐区广悦路西四街</t>
  </si>
  <si>
    <r>
      <rPr>
        <sz val="11"/>
        <rFont val="宋体"/>
        <charset val="134"/>
      </rPr>
      <t>原来1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kW，增加8kW，合计25kW。</t>
    </r>
  </si>
  <si>
    <t>港口</t>
  </si>
  <si>
    <t>吴子健</t>
  </si>
  <si>
    <t>广东省中山市港口镇乐民新村南1巷</t>
  </si>
  <si>
    <t>民众</t>
  </si>
  <si>
    <t>陈汝迪</t>
  </si>
  <si>
    <t>中山市民众镇沙仔行政村平沙路一街</t>
  </si>
  <si>
    <t>卢仲明</t>
  </si>
  <si>
    <t>广东省中山市民众街道新平村村民委员会何伍顷西路</t>
  </si>
  <si>
    <t>卢柱彬</t>
  </si>
  <si>
    <t>广东省中山市民众街道民众社区居民委员会六百六路</t>
  </si>
  <si>
    <t>刘炳雄</t>
  </si>
  <si>
    <t>广东省中山市民众街道民众社区居民委员会文昌一路</t>
  </si>
  <si>
    <t>马辉强</t>
  </si>
  <si>
    <t>广东省中山市民众街道东胜村村民委员会基口东街</t>
  </si>
  <si>
    <t>五桂山</t>
  </si>
  <si>
    <t>梁立人</t>
  </si>
  <si>
    <t>中山市五桂山林海花园</t>
  </si>
  <si>
    <t>杨子良</t>
  </si>
  <si>
    <t>中山市五桂山龙塘叶屋村</t>
  </si>
  <si>
    <t>杨子财</t>
  </si>
  <si>
    <t>何瑞燕</t>
  </si>
  <si>
    <t>中山市五桂山长命水长逸路德明苑</t>
  </si>
  <si>
    <t>袁子杰</t>
  </si>
  <si>
    <t>中山市古镇镇松树路</t>
  </si>
  <si>
    <t>大涌</t>
  </si>
  <si>
    <t>吴汉坤</t>
  </si>
  <si>
    <t>广东省中山市大涌镇大兴路</t>
  </si>
  <si>
    <t>翠亨</t>
  </si>
  <si>
    <t>蔡永安</t>
  </si>
  <si>
    <t>中山市南朗镇长平路翔海园</t>
  </si>
  <si>
    <t>刘殊同</t>
  </si>
  <si>
    <t>中山市南朗镇长平路锦泉园</t>
  </si>
  <si>
    <t>徐晓红</t>
  </si>
  <si>
    <t>唐华琴</t>
  </si>
  <si>
    <t>中山市南朗镇翠云路锦绣海湾城十期</t>
  </si>
  <si>
    <t>刘贵华</t>
  </si>
  <si>
    <t>中山市南朗镇长平路观海园</t>
  </si>
  <si>
    <t>原备案证号：中发改能源函〔2018〕73号，原业主刘月萍过户给刘贵华，原备案容量、项目投资金额不变，现重新备案。</t>
  </si>
  <si>
    <t>坦洲</t>
  </si>
  <si>
    <t>李思</t>
  </si>
  <si>
    <t>中山市坦洲镇中心街西巷</t>
  </si>
  <si>
    <t>周学源</t>
  </si>
  <si>
    <t>中山市坦洲镇文康路</t>
  </si>
  <si>
    <t>吴丽妃</t>
  </si>
  <si>
    <t>中山市坦洲镇泰湖路</t>
  </si>
  <si>
    <t>西区</t>
  </si>
  <si>
    <t>李嘉宝</t>
  </si>
  <si>
    <t>中山市西区金港路上境花园</t>
  </si>
  <si>
    <t>东区</t>
  </si>
  <si>
    <t>方君扬</t>
  </si>
  <si>
    <t>中山市火炬开发区凯茵新城</t>
  </si>
  <si>
    <t>9月已申请备案，本月用户申请容量改为10kw</t>
  </si>
  <si>
    <t>关正</t>
  </si>
  <si>
    <t>中山市火炬开发区博爱七路聚豪园领世苑（映月湾）</t>
  </si>
  <si>
    <t>陈善婷</t>
  </si>
  <si>
    <t>中山市东区街道凯茵云峰街</t>
  </si>
  <si>
    <t>梁照佳</t>
  </si>
  <si>
    <t>中山市东区兴文路半闲瓦舍十全巷</t>
  </si>
  <si>
    <t>火炬</t>
  </si>
  <si>
    <t>代道书</t>
  </si>
  <si>
    <t>广东省中山市火炬区联富村民委员会濠头小竹园中巷</t>
  </si>
  <si>
    <t>李绍雄</t>
  </si>
  <si>
    <t>广东省中山市火炬区岐濠路峰景商住小区二区</t>
  </si>
  <si>
    <t>单善英</t>
  </si>
  <si>
    <t>广东省中山市火炬区张家边社区居民委员会依云路君华新城1区</t>
  </si>
  <si>
    <t>陈松源</t>
  </si>
  <si>
    <t>广东省中山市中山港街道张家边社区居民委员会窈窕小区白岗一街</t>
  </si>
  <si>
    <t>柯伟源</t>
  </si>
  <si>
    <t>广东省中山市中山港街道六和社区居民委员会大环村牛巷口二街</t>
  </si>
  <si>
    <t>赖伟明</t>
  </si>
  <si>
    <t>广东省中山市火炬区张家边社区居民委员会凯捷路雅景花园1区</t>
  </si>
  <si>
    <t>梁鸿标</t>
  </si>
  <si>
    <t>广东省中山市中山港街道六和社区居民委员会五星环村路住宅苑</t>
  </si>
  <si>
    <t>沙溪</t>
  </si>
  <si>
    <t>黄晓婷</t>
  </si>
  <si>
    <t>广东省中山市沙溪镇乐群村永厚中堡东街6巷</t>
  </si>
  <si>
    <t>蔡乐新</t>
  </si>
  <si>
    <t>广东省中山市沙溪镇永厚环中街第一巷</t>
  </si>
  <si>
    <t>广东省中山市沙溪镇涌边下街第十三巷</t>
  </si>
  <si>
    <t>罗结媚</t>
  </si>
  <si>
    <t>广东省中山市沙溪镇港园村芒果园路</t>
  </si>
  <si>
    <t>广东省中山市沙溪镇乐群村永厚中堡东街六巷</t>
  </si>
  <si>
    <t>三乡</t>
  </si>
  <si>
    <t>郑小玉</t>
  </si>
  <si>
    <t>中山市三乡镇大布村平湖路</t>
  </si>
  <si>
    <t>赵慧红</t>
  </si>
  <si>
    <t>中山市三乡镇平东乡村俱乐部A区</t>
  </si>
  <si>
    <t>苟水平</t>
  </si>
  <si>
    <t>中山市三乡镇雍陌村园山仔祥虹路</t>
  </si>
  <si>
    <t>林霭明</t>
  </si>
  <si>
    <t>中山市三乡镇白石村文华西路华发观山水花园红豆苑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</si>
</sst>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0"/>
    </font>
    <font>
      <sz val="16"/>
      <color indexed="8"/>
      <name val="Times New Roman"/>
      <charset val="0"/>
    </font>
    <font>
      <sz val="22"/>
      <name val="Times New Roman"/>
      <charset val="0"/>
    </font>
    <font>
      <sz val="12"/>
      <color theme="1"/>
      <name val="Times New Roman"/>
      <charset val="0"/>
    </font>
    <font>
      <sz val="12"/>
      <color theme="1"/>
      <name val="黑体"/>
      <charset val="134"/>
    </font>
    <font>
      <sz val="12"/>
      <color theme="1"/>
      <name val="黑体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Times New Roman"/>
      <charset val="0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6"/>
      <color indexed="8"/>
      <name val="黑体"/>
      <charset val="134"/>
    </font>
    <font>
      <sz val="22"/>
      <name val="方正小标宋简体"/>
      <charset val="0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7" borderId="3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9" fontId="9" fillId="2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9" fontId="0" fillId="3" borderId="1" xfId="0" applyNumberFormat="1" applyFont="1" applyFill="1" applyBorder="1" applyAlignment="1" applyProtection="1">
      <alignment horizontal="center" vertical="center"/>
    </xf>
    <xf numFmtId="0" fontId="13" fillId="3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9" fontId="10" fillId="0" borderId="1" xfId="0" applyNumberFormat="1" applyFont="1" applyFill="1" applyBorder="1" applyAlignment="1" applyProtection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1"/>
  <sheetViews>
    <sheetView tabSelected="1" topLeftCell="B58" workbookViewId="0">
      <selection activeCell="D71" sqref="D71"/>
    </sheetView>
  </sheetViews>
  <sheetFormatPr defaultColWidth="9" defaultRowHeight="15"/>
  <cols>
    <col min="1" max="1" width="5.375" style="1" customWidth="1"/>
    <col min="2" max="2" width="9" style="1" customWidth="1"/>
    <col min="3" max="3" width="9.25" style="1" customWidth="1"/>
    <col min="4" max="4" width="35.375" style="4" customWidth="1"/>
    <col min="5" max="5" width="10" style="1" customWidth="1"/>
    <col min="6" max="6" width="13.75" style="1" customWidth="1"/>
    <col min="7" max="7" width="12.375" style="1" customWidth="1"/>
    <col min="8" max="8" width="9.125" style="1" customWidth="1"/>
    <col min="9" max="9" width="13.625" style="1" customWidth="1"/>
    <col min="10" max="10" width="18.5583333333333" style="1" customWidth="1"/>
    <col min="11" max="11" width="10.625" style="1" customWidth="1"/>
    <col min="12" max="12" width="13.375" style="1" customWidth="1"/>
    <col min="13" max="13" width="9" style="5"/>
    <col min="14" max="14" width="12.625" style="1" customWidth="1"/>
    <col min="15" max="15" width="10.375" style="1" customWidth="1"/>
    <col min="16" max="16" width="9" style="1"/>
    <col min="17" max="17" width="24.25" style="6" customWidth="1"/>
    <col min="18" max="18" width="11.5" style="1"/>
    <col min="19" max="19" width="9" style="1"/>
    <col min="20" max="20" width="9.625" style="1"/>
    <col min="21" max="33" width="9" style="1"/>
    <col min="34" max="34" width="11.5" style="1"/>
    <col min="35" max="49" width="9" style="1"/>
    <col min="50" max="50" width="11.5" style="1"/>
    <col min="51" max="65" width="9" style="1"/>
    <col min="66" max="66" width="11.5" style="1"/>
    <col min="67" max="81" width="9" style="1"/>
    <col min="82" max="82" width="11.5" style="1"/>
    <col min="83" max="97" width="9" style="1"/>
    <col min="98" max="98" width="11.5" style="1"/>
    <col min="99" max="113" width="9" style="1"/>
    <col min="114" max="114" width="11.5" style="1"/>
    <col min="115" max="129" width="9" style="1"/>
    <col min="130" max="130" width="11.5" style="1"/>
    <col min="131" max="145" width="9" style="1"/>
    <col min="146" max="146" width="11.5" style="1"/>
    <col min="147" max="161" width="9" style="1"/>
    <col min="162" max="162" width="11.5" style="1"/>
    <col min="163" max="177" width="9" style="1"/>
    <col min="178" max="178" width="11.5" style="1"/>
    <col min="179" max="193" width="9" style="1"/>
    <col min="194" max="194" width="11.5" style="1"/>
    <col min="195" max="209" width="9" style="1"/>
    <col min="210" max="210" width="11.5" style="1"/>
    <col min="211" max="225" width="9" style="1"/>
    <col min="226" max="226" width="11.5" style="1"/>
    <col min="227" max="241" width="9" style="1"/>
    <col min="242" max="242" width="11.5" style="1"/>
    <col min="243" max="16384" width="9" style="1"/>
  </cols>
  <sheetData>
    <row r="1" s="1" customFormat="1" ht="17" customHeight="1" spans="1:17">
      <c r="A1" s="7" t="s">
        <v>0</v>
      </c>
      <c r="D1" s="4"/>
      <c r="M1" s="5"/>
      <c r="Q1" s="6"/>
    </row>
    <row r="2" s="1" customFormat="1" ht="28.5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50"/>
    </row>
    <row r="3" s="2" customFormat="1" ht="47" customHeight="1" spans="1:17">
      <c r="A3" s="9" t="s">
        <v>2</v>
      </c>
      <c r="B3" s="10" t="s">
        <v>3</v>
      </c>
      <c r="C3" s="9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9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3" customFormat="1" ht="44" customHeight="1" spans="1:17">
      <c r="A4" s="13">
        <v>1</v>
      </c>
      <c r="B4" s="14" t="s">
        <v>19</v>
      </c>
      <c r="C4" s="15" t="s">
        <v>20</v>
      </c>
      <c r="D4" s="16" t="s">
        <v>21</v>
      </c>
      <c r="E4" s="15">
        <v>25</v>
      </c>
      <c r="F4" s="15" t="s">
        <v>22</v>
      </c>
      <c r="G4" s="17" t="s">
        <v>23</v>
      </c>
      <c r="H4" s="17" t="s">
        <v>24</v>
      </c>
      <c r="I4" s="15" t="s">
        <v>20</v>
      </c>
      <c r="J4" s="19" t="s">
        <v>25</v>
      </c>
      <c r="K4" s="20">
        <v>380</v>
      </c>
      <c r="L4" s="15">
        <v>27500</v>
      </c>
      <c r="M4" s="17">
        <v>5.2</v>
      </c>
      <c r="N4" s="17" t="s">
        <v>26</v>
      </c>
      <c r="O4" s="18" t="s">
        <v>23</v>
      </c>
      <c r="P4" s="39">
        <v>0.6</v>
      </c>
      <c r="Q4" s="16"/>
    </row>
    <row r="5" s="3" customFormat="1" ht="44" customHeight="1" spans="1:17">
      <c r="A5" s="13">
        <v>2</v>
      </c>
      <c r="B5" s="14" t="s">
        <v>19</v>
      </c>
      <c r="C5" s="15" t="s">
        <v>27</v>
      </c>
      <c r="D5" s="16" t="s">
        <v>28</v>
      </c>
      <c r="E5" s="15">
        <v>20</v>
      </c>
      <c r="F5" s="15" t="s">
        <v>22</v>
      </c>
      <c r="G5" s="17" t="s">
        <v>23</v>
      </c>
      <c r="H5" s="17" t="s">
        <v>24</v>
      </c>
      <c r="I5" s="15" t="s">
        <v>27</v>
      </c>
      <c r="J5" s="19" t="s">
        <v>25</v>
      </c>
      <c r="K5" s="20">
        <v>380</v>
      </c>
      <c r="L5" s="15">
        <v>22000</v>
      </c>
      <c r="M5" s="17">
        <v>7</v>
      </c>
      <c r="N5" s="17" t="s">
        <v>26</v>
      </c>
      <c r="O5" s="18" t="s">
        <v>23</v>
      </c>
      <c r="P5" s="39">
        <v>0.6</v>
      </c>
      <c r="Q5" s="51" t="s">
        <v>29</v>
      </c>
    </row>
    <row r="6" s="3" customFormat="1" ht="44" customHeight="1" spans="1:17">
      <c r="A6" s="13">
        <v>3</v>
      </c>
      <c r="B6" s="18" t="s">
        <v>30</v>
      </c>
      <c r="C6" s="16" t="s">
        <v>31</v>
      </c>
      <c r="D6" s="16" t="s">
        <v>32</v>
      </c>
      <c r="E6" s="15">
        <v>25</v>
      </c>
      <c r="F6" s="18" t="s">
        <v>22</v>
      </c>
      <c r="G6" s="18" t="s">
        <v>23</v>
      </c>
      <c r="H6" s="18" t="s">
        <v>24</v>
      </c>
      <c r="I6" s="16" t="s">
        <v>31</v>
      </c>
      <c r="J6" s="19" t="s">
        <v>25</v>
      </c>
      <c r="K6" s="20">
        <v>380</v>
      </c>
      <c r="L6" s="18">
        <v>30000</v>
      </c>
      <c r="M6" s="18">
        <v>11</v>
      </c>
      <c r="N6" s="18" t="s">
        <v>26</v>
      </c>
      <c r="O6" s="35" t="s">
        <v>23</v>
      </c>
      <c r="P6" s="39">
        <v>0.6</v>
      </c>
      <c r="Q6" s="26"/>
    </row>
    <row r="7" s="3" customFormat="1" ht="37" customHeight="1" spans="1:17">
      <c r="A7" s="13">
        <v>4</v>
      </c>
      <c r="B7" s="18" t="s">
        <v>30</v>
      </c>
      <c r="C7" s="19" t="s">
        <v>33</v>
      </c>
      <c r="D7" s="19" t="s">
        <v>34</v>
      </c>
      <c r="E7" s="15">
        <v>25</v>
      </c>
      <c r="F7" s="18" t="s">
        <v>22</v>
      </c>
      <c r="G7" s="18" t="s">
        <v>23</v>
      </c>
      <c r="H7" s="18" t="s">
        <v>24</v>
      </c>
      <c r="I7" s="19" t="s">
        <v>33</v>
      </c>
      <c r="J7" s="19" t="s">
        <v>25</v>
      </c>
      <c r="K7" s="20">
        <v>380</v>
      </c>
      <c r="L7" s="18">
        <v>30000</v>
      </c>
      <c r="M7" s="18">
        <v>11</v>
      </c>
      <c r="N7" s="18" t="s">
        <v>26</v>
      </c>
      <c r="O7" s="35" t="s">
        <v>23</v>
      </c>
      <c r="P7" s="39">
        <v>0.6</v>
      </c>
      <c r="Q7" s="26"/>
    </row>
    <row r="8" s="3" customFormat="1" ht="37" customHeight="1" spans="1:17">
      <c r="A8" s="13">
        <v>5</v>
      </c>
      <c r="B8" s="18" t="s">
        <v>30</v>
      </c>
      <c r="C8" s="19" t="s">
        <v>35</v>
      </c>
      <c r="D8" s="19" t="s">
        <v>36</v>
      </c>
      <c r="E8" s="15">
        <v>40</v>
      </c>
      <c r="F8" s="18" t="s">
        <v>22</v>
      </c>
      <c r="G8" s="18" t="s">
        <v>23</v>
      </c>
      <c r="H8" s="18" t="s">
        <v>24</v>
      </c>
      <c r="I8" s="19" t="s">
        <v>35</v>
      </c>
      <c r="J8" s="19" t="s">
        <v>25</v>
      </c>
      <c r="K8" s="20">
        <v>380</v>
      </c>
      <c r="L8" s="18">
        <v>48000</v>
      </c>
      <c r="M8" s="18">
        <v>18</v>
      </c>
      <c r="N8" s="18" t="s">
        <v>26</v>
      </c>
      <c r="O8" s="35" t="s">
        <v>23</v>
      </c>
      <c r="P8" s="39">
        <v>0.6</v>
      </c>
      <c r="Q8" s="26"/>
    </row>
    <row r="9" s="3" customFormat="1" ht="37" customHeight="1" spans="1:17">
      <c r="A9" s="13">
        <v>6</v>
      </c>
      <c r="B9" s="18" t="s">
        <v>30</v>
      </c>
      <c r="C9" s="19" t="s">
        <v>37</v>
      </c>
      <c r="D9" s="19" t="s">
        <v>38</v>
      </c>
      <c r="E9" s="15">
        <v>15</v>
      </c>
      <c r="F9" s="18" t="s">
        <v>22</v>
      </c>
      <c r="G9" s="18" t="s">
        <v>23</v>
      </c>
      <c r="H9" s="18" t="s">
        <v>24</v>
      </c>
      <c r="I9" s="19" t="s">
        <v>37</v>
      </c>
      <c r="J9" s="19" t="s">
        <v>25</v>
      </c>
      <c r="K9" s="20">
        <v>380</v>
      </c>
      <c r="L9" s="18">
        <v>18000</v>
      </c>
      <c r="M9" s="18">
        <v>6.8</v>
      </c>
      <c r="N9" s="18" t="s">
        <v>26</v>
      </c>
      <c r="O9" s="35" t="s">
        <v>23</v>
      </c>
      <c r="P9" s="39">
        <v>0.6</v>
      </c>
      <c r="Q9" s="19"/>
    </row>
    <row r="10" s="3" customFormat="1" ht="37" customHeight="1" spans="1:17">
      <c r="A10" s="13">
        <v>7</v>
      </c>
      <c r="B10" s="14" t="s">
        <v>39</v>
      </c>
      <c r="C10" s="20" t="s">
        <v>40</v>
      </c>
      <c r="D10" s="16" t="s">
        <v>41</v>
      </c>
      <c r="E10" s="15">
        <v>60</v>
      </c>
      <c r="F10" s="21" t="s">
        <v>22</v>
      </c>
      <c r="G10" s="21" t="s">
        <v>23</v>
      </c>
      <c r="H10" s="21" t="s">
        <v>24</v>
      </c>
      <c r="I10" s="20" t="s">
        <v>40</v>
      </c>
      <c r="J10" s="19" t="s">
        <v>25</v>
      </c>
      <c r="K10" s="20">
        <v>380</v>
      </c>
      <c r="L10" s="24">
        <v>60000</v>
      </c>
      <c r="M10" s="20">
        <v>30</v>
      </c>
      <c r="N10" s="40" t="s">
        <v>26</v>
      </c>
      <c r="O10" s="28" t="s">
        <v>23</v>
      </c>
      <c r="P10" s="39">
        <v>0.6</v>
      </c>
      <c r="Q10" s="52"/>
    </row>
    <row r="11" s="3" customFormat="1" ht="37" customHeight="1" spans="1:17">
      <c r="A11" s="13">
        <v>8</v>
      </c>
      <c r="B11" s="14" t="s">
        <v>39</v>
      </c>
      <c r="C11" s="20" t="s">
        <v>42</v>
      </c>
      <c r="D11" s="16" t="s">
        <v>43</v>
      </c>
      <c r="E11" s="15">
        <v>75</v>
      </c>
      <c r="F11" s="21" t="s">
        <v>22</v>
      </c>
      <c r="G11" s="21" t="s">
        <v>23</v>
      </c>
      <c r="H11" s="21" t="s">
        <v>24</v>
      </c>
      <c r="I11" s="20" t="s">
        <v>42</v>
      </c>
      <c r="J11" s="19" t="s">
        <v>25</v>
      </c>
      <c r="K11" s="20">
        <v>380</v>
      </c>
      <c r="L11" s="24">
        <v>75000</v>
      </c>
      <c r="M11" s="20">
        <v>35</v>
      </c>
      <c r="N11" s="40" t="s">
        <v>26</v>
      </c>
      <c r="O11" s="28" t="s">
        <v>23</v>
      </c>
      <c r="P11" s="39">
        <v>0.6</v>
      </c>
      <c r="Q11" s="32"/>
    </row>
    <row r="12" s="3" customFormat="1" ht="37" customHeight="1" spans="1:17">
      <c r="A12" s="13">
        <v>9</v>
      </c>
      <c r="B12" s="14" t="s">
        <v>39</v>
      </c>
      <c r="C12" s="20" t="s">
        <v>44</v>
      </c>
      <c r="D12" s="16" t="s">
        <v>45</v>
      </c>
      <c r="E12" s="15">
        <v>30</v>
      </c>
      <c r="F12" s="21" t="s">
        <v>22</v>
      </c>
      <c r="G12" s="21" t="s">
        <v>23</v>
      </c>
      <c r="H12" s="21" t="s">
        <v>24</v>
      </c>
      <c r="I12" s="20" t="s">
        <v>44</v>
      </c>
      <c r="J12" s="19" t="s">
        <v>25</v>
      </c>
      <c r="K12" s="20">
        <v>380</v>
      </c>
      <c r="L12" s="24">
        <v>30000</v>
      </c>
      <c r="M12" s="20">
        <v>15</v>
      </c>
      <c r="N12" s="40" t="s">
        <v>26</v>
      </c>
      <c r="O12" s="28" t="s">
        <v>23</v>
      </c>
      <c r="P12" s="39">
        <v>0.6</v>
      </c>
      <c r="Q12" s="32"/>
    </row>
    <row r="13" s="3" customFormat="1" ht="34" customHeight="1" spans="1:17">
      <c r="A13" s="13">
        <v>10</v>
      </c>
      <c r="B13" s="14" t="s">
        <v>39</v>
      </c>
      <c r="C13" s="20" t="s">
        <v>46</v>
      </c>
      <c r="D13" s="16" t="s">
        <v>47</v>
      </c>
      <c r="E13" s="15">
        <v>30</v>
      </c>
      <c r="F13" s="21" t="s">
        <v>22</v>
      </c>
      <c r="G13" s="21" t="s">
        <v>23</v>
      </c>
      <c r="H13" s="21" t="s">
        <v>24</v>
      </c>
      <c r="I13" s="20" t="s">
        <v>46</v>
      </c>
      <c r="J13" s="19" t="s">
        <v>25</v>
      </c>
      <c r="K13" s="20">
        <v>380</v>
      </c>
      <c r="L13" s="24">
        <v>30000</v>
      </c>
      <c r="M13" s="20">
        <v>15</v>
      </c>
      <c r="N13" s="40" t="s">
        <v>26</v>
      </c>
      <c r="O13" s="28" t="s">
        <v>23</v>
      </c>
      <c r="P13" s="39">
        <v>0.6</v>
      </c>
      <c r="Q13" s="53"/>
    </row>
    <row r="14" s="3" customFormat="1" ht="34" customHeight="1" spans="1:17">
      <c r="A14" s="13">
        <v>11</v>
      </c>
      <c r="B14" s="14" t="s">
        <v>39</v>
      </c>
      <c r="C14" s="20" t="s">
        <v>46</v>
      </c>
      <c r="D14" s="16" t="s">
        <v>48</v>
      </c>
      <c r="E14" s="15">
        <v>30</v>
      </c>
      <c r="F14" s="21" t="s">
        <v>22</v>
      </c>
      <c r="G14" s="21" t="s">
        <v>23</v>
      </c>
      <c r="H14" s="21" t="s">
        <v>24</v>
      </c>
      <c r="I14" s="20" t="s">
        <v>46</v>
      </c>
      <c r="J14" s="19" t="s">
        <v>25</v>
      </c>
      <c r="K14" s="20">
        <v>380</v>
      </c>
      <c r="L14" s="24">
        <v>30000</v>
      </c>
      <c r="M14" s="20">
        <v>15</v>
      </c>
      <c r="N14" s="40" t="s">
        <v>26</v>
      </c>
      <c r="O14" s="28" t="s">
        <v>23</v>
      </c>
      <c r="P14" s="39">
        <v>0.6</v>
      </c>
      <c r="Q14" s="53"/>
    </row>
    <row r="15" s="3" customFormat="1" ht="34" customHeight="1" spans="1:17">
      <c r="A15" s="13">
        <v>12</v>
      </c>
      <c r="B15" s="14" t="s">
        <v>49</v>
      </c>
      <c r="C15" s="20" t="s">
        <v>50</v>
      </c>
      <c r="D15" s="16" t="s">
        <v>51</v>
      </c>
      <c r="E15" s="15">
        <v>8</v>
      </c>
      <c r="F15" s="21" t="s">
        <v>22</v>
      </c>
      <c r="G15" s="21" t="s">
        <v>23</v>
      </c>
      <c r="H15" s="21" t="s">
        <v>24</v>
      </c>
      <c r="I15" s="20" t="s">
        <v>50</v>
      </c>
      <c r="J15" s="19" t="s">
        <v>25</v>
      </c>
      <c r="K15" s="20">
        <v>380</v>
      </c>
      <c r="L15" s="24">
        <f t="shared" ref="L15:L18" si="0">E15*1000</f>
        <v>8000</v>
      </c>
      <c r="M15" s="20">
        <v>2.5</v>
      </c>
      <c r="N15" s="40" t="s">
        <v>26</v>
      </c>
      <c r="O15" s="28" t="s">
        <v>23</v>
      </c>
      <c r="P15" s="39">
        <v>0.6</v>
      </c>
      <c r="Q15" s="53"/>
    </row>
    <row r="16" s="3" customFormat="1" ht="37" customHeight="1" spans="1:17">
      <c r="A16" s="13">
        <v>13</v>
      </c>
      <c r="B16" s="14" t="s">
        <v>49</v>
      </c>
      <c r="C16" s="20" t="s">
        <v>52</v>
      </c>
      <c r="D16" s="16" t="s">
        <v>53</v>
      </c>
      <c r="E16" s="15">
        <v>25</v>
      </c>
      <c r="F16" s="21" t="s">
        <v>22</v>
      </c>
      <c r="G16" s="21" t="s">
        <v>23</v>
      </c>
      <c r="H16" s="21" t="s">
        <v>24</v>
      </c>
      <c r="I16" s="20" t="s">
        <v>52</v>
      </c>
      <c r="J16" s="19" t="s">
        <v>25</v>
      </c>
      <c r="K16" s="20">
        <v>380</v>
      </c>
      <c r="L16" s="24">
        <f t="shared" si="0"/>
        <v>25000</v>
      </c>
      <c r="M16" s="20">
        <v>8</v>
      </c>
      <c r="N16" s="40" t="s">
        <v>26</v>
      </c>
      <c r="O16" s="28" t="s">
        <v>23</v>
      </c>
      <c r="P16" s="39">
        <v>0.6</v>
      </c>
      <c r="Q16" s="19"/>
    </row>
    <row r="17" s="3" customFormat="1" ht="37" customHeight="1" spans="1:17">
      <c r="A17" s="13">
        <v>14</v>
      </c>
      <c r="B17" s="22" t="s">
        <v>54</v>
      </c>
      <c r="C17" s="22" t="s">
        <v>55</v>
      </c>
      <c r="D17" s="23" t="s">
        <v>56</v>
      </c>
      <c r="E17" s="15">
        <v>15</v>
      </c>
      <c r="F17" s="24" t="s">
        <v>22</v>
      </c>
      <c r="G17" s="24" t="s">
        <v>23</v>
      </c>
      <c r="H17" s="24" t="s">
        <v>24</v>
      </c>
      <c r="I17" s="22" t="s">
        <v>55</v>
      </c>
      <c r="J17" s="19" t="s">
        <v>25</v>
      </c>
      <c r="K17" s="20">
        <v>380</v>
      </c>
      <c r="L17" s="20">
        <f>E17*3000</f>
        <v>45000</v>
      </c>
      <c r="M17" s="20">
        <v>4.5</v>
      </c>
      <c r="N17" s="24" t="s">
        <v>26</v>
      </c>
      <c r="O17" s="24" t="s">
        <v>23</v>
      </c>
      <c r="P17" s="39">
        <v>0.6</v>
      </c>
      <c r="Q17" s="19"/>
    </row>
    <row r="18" s="3" customFormat="1" ht="37" customHeight="1" spans="1:17">
      <c r="A18" s="13">
        <v>15</v>
      </c>
      <c r="B18" s="17" t="s">
        <v>57</v>
      </c>
      <c r="C18" s="25" t="s">
        <v>58</v>
      </c>
      <c r="D18" s="26" t="s">
        <v>59</v>
      </c>
      <c r="E18" s="15">
        <v>12</v>
      </c>
      <c r="F18" s="27" t="s">
        <v>22</v>
      </c>
      <c r="G18" s="27" t="s">
        <v>23</v>
      </c>
      <c r="H18" s="27" t="s">
        <v>24</v>
      </c>
      <c r="I18" s="41" t="str">
        <f>C18</f>
        <v>方毅</v>
      </c>
      <c r="J18" s="19" t="s">
        <v>25</v>
      </c>
      <c r="K18" s="20">
        <v>380</v>
      </c>
      <c r="L18" s="24">
        <f t="shared" si="0"/>
        <v>12000</v>
      </c>
      <c r="M18" s="41">
        <f>E18*0.7</f>
        <v>8.4</v>
      </c>
      <c r="N18" s="27" t="s">
        <v>26</v>
      </c>
      <c r="O18" s="28" t="s">
        <v>23</v>
      </c>
      <c r="P18" s="39">
        <v>0.6</v>
      </c>
      <c r="Q18" s="19"/>
    </row>
    <row r="19" s="3" customFormat="1" ht="37" customHeight="1" spans="1:17">
      <c r="A19" s="13">
        <v>16</v>
      </c>
      <c r="B19" s="14" t="s">
        <v>60</v>
      </c>
      <c r="C19" s="16" t="s">
        <v>61</v>
      </c>
      <c r="D19" s="26" t="s">
        <v>62</v>
      </c>
      <c r="E19" s="15">
        <v>5</v>
      </c>
      <c r="F19" s="21" t="s">
        <v>22</v>
      </c>
      <c r="G19" s="28" t="s">
        <v>23</v>
      </c>
      <c r="H19" s="21" t="s">
        <v>24</v>
      </c>
      <c r="I19" s="16" t="s">
        <v>61</v>
      </c>
      <c r="J19" s="19" t="s">
        <v>25</v>
      </c>
      <c r="K19" s="25">
        <v>380</v>
      </c>
      <c r="L19" s="25">
        <v>6000</v>
      </c>
      <c r="M19" s="25">
        <v>2</v>
      </c>
      <c r="N19" s="40" t="s">
        <v>26</v>
      </c>
      <c r="O19" s="28" t="s">
        <v>23</v>
      </c>
      <c r="P19" s="42">
        <v>0.6</v>
      </c>
      <c r="Q19" s="53"/>
    </row>
    <row r="20" s="3" customFormat="1" ht="45" customHeight="1" spans="1:17">
      <c r="A20" s="13">
        <v>17</v>
      </c>
      <c r="B20" s="14" t="s">
        <v>60</v>
      </c>
      <c r="C20" s="16" t="s">
        <v>63</v>
      </c>
      <c r="D20" s="26" t="s">
        <v>64</v>
      </c>
      <c r="E20" s="15">
        <v>20</v>
      </c>
      <c r="F20" s="21" t="s">
        <v>22</v>
      </c>
      <c r="G20" s="28" t="s">
        <v>23</v>
      </c>
      <c r="H20" s="21" t="s">
        <v>24</v>
      </c>
      <c r="I20" s="16" t="s">
        <v>63</v>
      </c>
      <c r="J20" s="19" t="s">
        <v>25</v>
      </c>
      <c r="K20" s="25">
        <v>380</v>
      </c>
      <c r="L20" s="25">
        <v>24000</v>
      </c>
      <c r="M20" s="25">
        <v>5</v>
      </c>
      <c r="N20" s="40" t="s">
        <v>26</v>
      </c>
      <c r="O20" s="28" t="s">
        <v>23</v>
      </c>
      <c r="P20" s="42">
        <v>0.6</v>
      </c>
      <c r="Q20" s="53"/>
    </row>
    <row r="21" s="3" customFormat="1" ht="37" customHeight="1" spans="1:17">
      <c r="A21" s="13">
        <v>18</v>
      </c>
      <c r="B21" s="14" t="s">
        <v>60</v>
      </c>
      <c r="C21" s="16" t="s">
        <v>63</v>
      </c>
      <c r="D21" s="26" t="s">
        <v>65</v>
      </c>
      <c r="E21" s="15">
        <v>12</v>
      </c>
      <c r="F21" s="21" t="s">
        <v>22</v>
      </c>
      <c r="G21" s="28" t="s">
        <v>23</v>
      </c>
      <c r="H21" s="21" t="s">
        <v>24</v>
      </c>
      <c r="I21" s="16" t="s">
        <v>63</v>
      </c>
      <c r="J21" s="19" t="s">
        <v>25</v>
      </c>
      <c r="K21" s="25">
        <v>380</v>
      </c>
      <c r="L21" s="25">
        <v>14400</v>
      </c>
      <c r="M21" s="25">
        <v>3</v>
      </c>
      <c r="N21" s="40" t="s">
        <v>26</v>
      </c>
      <c r="O21" s="28" t="s">
        <v>23</v>
      </c>
      <c r="P21" s="42">
        <v>0.6</v>
      </c>
      <c r="Q21" s="53"/>
    </row>
    <row r="22" s="3" customFormat="1" ht="37" customHeight="1" spans="1:17">
      <c r="A22" s="13">
        <v>19</v>
      </c>
      <c r="B22" s="14" t="s">
        <v>60</v>
      </c>
      <c r="C22" s="25" t="s">
        <v>66</v>
      </c>
      <c r="D22" s="26" t="s">
        <v>67</v>
      </c>
      <c r="E22" s="15">
        <v>25</v>
      </c>
      <c r="F22" s="21" t="s">
        <v>22</v>
      </c>
      <c r="G22" s="28" t="s">
        <v>23</v>
      </c>
      <c r="H22" s="21" t="s">
        <v>24</v>
      </c>
      <c r="I22" s="25" t="s">
        <v>66</v>
      </c>
      <c r="J22" s="19" t="s">
        <v>25</v>
      </c>
      <c r="K22" s="25">
        <v>380</v>
      </c>
      <c r="L22" s="25">
        <v>30000</v>
      </c>
      <c r="M22" s="25">
        <v>9</v>
      </c>
      <c r="N22" s="40" t="s">
        <v>26</v>
      </c>
      <c r="O22" s="28" t="s">
        <v>23</v>
      </c>
      <c r="P22" s="42">
        <v>0.6</v>
      </c>
      <c r="Q22" s="53"/>
    </row>
    <row r="23" s="3" customFormat="1" ht="37" customHeight="1" spans="1:17">
      <c r="A23" s="13">
        <v>20</v>
      </c>
      <c r="B23" s="14" t="s">
        <v>60</v>
      </c>
      <c r="C23" s="25" t="s">
        <v>66</v>
      </c>
      <c r="D23" s="26" t="s">
        <v>68</v>
      </c>
      <c r="E23" s="15">
        <v>10</v>
      </c>
      <c r="F23" s="21" t="s">
        <v>22</v>
      </c>
      <c r="G23" s="28" t="s">
        <v>23</v>
      </c>
      <c r="H23" s="21" t="s">
        <v>24</v>
      </c>
      <c r="I23" s="25" t="s">
        <v>66</v>
      </c>
      <c r="J23" s="19" t="s">
        <v>25</v>
      </c>
      <c r="K23" s="25">
        <v>380</v>
      </c>
      <c r="L23" s="25">
        <v>12000</v>
      </c>
      <c r="M23" s="25">
        <v>3</v>
      </c>
      <c r="N23" s="40" t="s">
        <v>26</v>
      </c>
      <c r="O23" s="28" t="s">
        <v>23</v>
      </c>
      <c r="P23" s="42">
        <v>0.6</v>
      </c>
      <c r="Q23" s="53"/>
    </row>
    <row r="24" s="3" customFormat="1" ht="37" customHeight="1" spans="1:17">
      <c r="A24" s="13">
        <v>21</v>
      </c>
      <c r="B24" s="14" t="s">
        <v>60</v>
      </c>
      <c r="C24" s="25" t="s">
        <v>69</v>
      </c>
      <c r="D24" s="26" t="s">
        <v>70</v>
      </c>
      <c r="E24" s="15">
        <v>30</v>
      </c>
      <c r="F24" s="21" t="s">
        <v>22</v>
      </c>
      <c r="G24" s="28" t="s">
        <v>23</v>
      </c>
      <c r="H24" s="21" t="s">
        <v>24</v>
      </c>
      <c r="I24" s="25" t="s">
        <v>69</v>
      </c>
      <c r="J24" s="19" t="s">
        <v>25</v>
      </c>
      <c r="K24" s="25">
        <v>380</v>
      </c>
      <c r="L24" s="25">
        <v>36000</v>
      </c>
      <c r="M24" s="25">
        <v>8</v>
      </c>
      <c r="N24" s="40" t="s">
        <v>26</v>
      </c>
      <c r="O24" s="28" t="s">
        <v>23</v>
      </c>
      <c r="P24" s="42">
        <v>0.6</v>
      </c>
      <c r="Q24" s="53"/>
    </row>
    <row r="25" s="3" customFormat="1" ht="37" customHeight="1" spans="1:17">
      <c r="A25" s="13">
        <v>22</v>
      </c>
      <c r="B25" s="14" t="s">
        <v>60</v>
      </c>
      <c r="C25" s="25" t="s">
        <v>71</v>
      </c>
      <c r="D25" s="26" t="s">
        <v>72</v>
      </c>
      <c r="E25" s="15">
        <v>25</v>
      </c>
      <c r="F25" s="21" t="s">
        <v>22</v>
      </c>
      <c r="G25" s="28" t="s">
        <v>23</v>
      </c>
      <c r="H25" s="21" t="s">
        <v>24</v>
      </c>
      <c r="I25" s="25" t="s">
        <v>71</v>
      </c>
      <c r="J25" s="19" t="s">
        <v>25</v>
      </c>
      <c r="K25" s="25">
        <v>380</v>
      </c>
      <c r="L25" s="25">
        <v>30000</v>
      </c>
      <c r="M25" s="25">
        <v>7</v>
      </c>
      <c r="N25" s="40" t="s">
        <v>26</v>
      </c>
      <c r="O25" s="28" t="s">
        <v>23</v>
      </c>
      <c r="P25" s="42">
        <v>0.6</v>
      </c>
      <c r="Q25" s="53"/>
    </row>
    <row r="26" s="3" customFormat="1" ht="37" customHeight="1" spans="1:17">
      <c r="A26" s="13">
        <v>23</v>
      </c>
      <c r="B26" s="14" t="s">
        <v>60</v>
      </c>
      <c r="C26" s="25" t="s">
        <v>73</v>
      </c>
      <c r="D26" s="26" t="s">
        <v>74</v>
      </c>
      <c r="E26" s="15">
        <v>40</v>
      </c>
      <c r="F26" s="21" t="s">
        <v>22</v>
      </c>
      <c r="G26" s="28" t="s">
        <v>23</v>
      </c>
      <c r="H26" s="21" t="s">
        <v>24</v>
      </c>
      <c r="I26" s="25" t="s">
        <v>73</v>
      </c>
      <c r="J26" s="19" t="s">
        <v>25</v>
      </c>
      <c r="K26" s="25">
        <v>380</v>
      </c>
      <c r="L26" s="25">
        <v>48000</v>
      </c>
      <c r="M26" s="25">
        <v>12</v>
      </c>
      <c r="N26" s="40" t="s">
        <v>26</v>
      </c>
      <c r="O26" s="28" t="s">
        <v>23</v>
      </c>
      <c r="P26" s="42">
        <v>0.6</v>
      </c>
      <c r="Q26" s="53" t="s">
        <v>75</v>
      </c>
    </row>
    <row r="27" s="3" customFormat="1" ht="37" customHeight="1" spans="1:17">
      <c r="A27" s="13">
        <v>24</v>
      </c>
      <c r="B27" s="14" t="s">
        <v>60</v>
      </c>
      <c r="C27" s="25" t="s">
        <v>76</v>
      </c>
      <c r="D27" s="26" t="s">
        <v>68</v>
      </c>
      <c r="E27" s="15">
        <v>20</v>
      </c>
      <c r="F27" s="21" t="s">
        <v>22</v>
      </c>
      <c r="G27" s="28" t="s">
        <v>23</v>
      </c>
      <c r="H27" s="21" t="s">
        <v>24</v>
      </c>
      <c r="I27" s="25" t="s">
        <v>76</v>
      </c>
      <c r="J27" s="19" t="s">
        <v>25</v>
      </c>
      <c r="K27" s="25">
        <v>380</v>
      </c>
      <c r="L27" s="25">
        <v>24000</v>
      </c>
      <c r="M27" s="25">
        <v>6</v>
      </c>
      <c r="N27" s="40" t="s">
        <v>26</v>
      </c>
      <c r="O27" s="28" t="s">
        <v>23</v>
      </c>
      <c r="P27" s="42">
        <v>0.6</v>
      </c>
      <c r="Q27" s="53"/>
    </row>
    <row r="28" s="3" customFormat="1" ht="37" customHeight="1" spans="1:17">
      <c r="A28" s="13">
        <v>25</v>
      </c>
      <c r="B28" s="14" t="s">
        <v>60</v>
      </c>
      <c r="C28" s="25" t="s">
        <v>77</v>
      </c>
      <c r="D28" s="26" t="s">
        <v>78</v>
      </c>
      <c r="E28" s="25">
        <v>15</v>
      </c>
      <c r="F28" s="21" t="s">
        <v>22</v>
      </c>
      <c r="G28" s="28" t="s">
        <v>23</v>
      </c>
      <c r="H28" s="21" t="s">
        <v>24</v>
      </c>
      <c r="I28" s="25" t="s">
        <v>77</v>
      </c>
      <c r="J28" s="19" t="s">
        <v>25</v>
      </c>
      <c r="K28" s="25">
        <v>380</v>
      </c>
      <c r="L28" s="25">
        <v>18000</v>
      </c>
      <c r="M28" s="25">
        <v>5.6</v>
      </c>
      <c r="N28" s="40" t="s">
        <v>26</v>
      </c>
      <c r="O28" s="28" t="s">
        <v>23</v>
      </c>
      <c r="P28" s="42">
        <v>0.6</v>
      </c>
      <c r="Q28" s="53"/>
    </row>
    <row r="29" s="3" customFormat="1" ht="39" customHeight="1" spans="1:17">
      <c r="A29" s="13">
        <v>26</v>
      </c>
      <c r="B29" s="18" t="s">
        <v>79</v>
      </c>
      <c r="C29" s="29" t="s">
        <v>80</v>
      </c>
      <c r="D29" s="26" t="s">
        <v>81</v>
      </c>
      <c r="E29" s="15">
        <v>25</v>
      </c>
      <c r="F29" s="30" t="s">
        <v>22</v>
      </c>
      <c r="G29" s="31" t="s">
        <v>23</v>
      </c>
      <c r="H29" s="30" t="s">
        <v>24</v>
      </c>
      <c r="I29" s="29" t="s">
        <v>80</v>
      </c>
      <c r="J29" s="19" t="s">
        <v>25</v>
      </c>
      <c r="K29" s="20">
        <v>380</v>
      </c>
      <c r="L29" s="25">
        <v>25</v>
      </c>
      <c r="M29" s="25">
        <v>6</v>
      </c>
      <c r="N29" s="43" t="s">
        <v>26</v>
      </c>
      <c r="O29" s="31" t="s">
        <v>23</v>
      </c>
      <c r="P29" s="39">
        <v>0.6</v>
      </c>
      <c r="Q29" s="48" t="s">
        <v>82</v>
      </c>
    </row>
    <row r="30" s="3" customFormat="1" ht="37" customHeight="1" spans="1:17">
      <c r="A30" s="13">
        <v>27</v>
      </c>
      <c r="B30" s="32" t="s">
        <v>83</v>
      </c>
      <c r="C30" s="26" t="s">
        <v>84</v>
      </c>
      <c r="D30" s="26" t="s">
        <v>85</v>
      </c>
      <c r="E30" s="15">
        <v>60</v>
      </c>
      <c r="F30" s="32" t="s">
        <v>22</v>
      </c>
      <c r="G30" s="32" t="s">
        <v>23</v>
      </c>
      <c r="H30" s="32" t="s">
        <v>24</v>
      </c>
      <c r="I30" s="26" t="s">
        <v>84</v>
      </c>
      <c r="J30" s="19" t="s">
        <v>25</v>
      </c>
      <c r="K30" s="20">
        <v>380</v>
      </c>
      <c r="L30" s="15">
        <f>E30*1000*0.9</f>
        <v>54000</v>
      </c>
      <c r="M30" s="16">
        <v>12</v>
      </c>
      <c r="N30" s="32" t="s">
        <v>26</v>
      </c>
      <c r="O30" s="32" t="s">
        <v>23</v>
      </c>
      <c r="P30" s="39">
        <v>0.6</v>
      </c>
      <c r="Q30" s="28"/>
    </row>
    <row r="31" s="3" customFormat="1" ht="48" customHeight="1" spans="1:17">
      <c r="A31" s="13">
        <v>28</v>
      </c>
      <c r="B31" s="14" t="s">
        <v>86</v>
      </c>
      <c r="C31" s="25" t="s">
        <v>87</v>
      </c>
      <c r="D31" s="26" t="s">
        <v>88</v>
      </c>
      <c r="E31" s="15">
        <v>30</v>
      </c>
      <c r="F31" s="21" t="s">
        <v>22</v>
      </c>
      <c r="G31" s="21" t="s">
        <v>23</v>
      </c>
      <c r="H31" s="21" t="s">
        <v>24</v>
      </c>
      <c r="I31" s="25" t="s">
        <v>87</v>
      </c>
      <c r="J31" s="19" t="s">
        <v>25</v>
      </c>
      <c r="K31" s="20">
        <v>380</v>
      </c>
      <c r="L31" s="24">
        <v>30000</v>
      </c>
      <c r="M31" s="20">
        <v>15</v>
      </c>
      <c r="N31" s="40" t="s">
        <v>26</v>
      </c>
      <c r="O31" s="28" t="s">
        <v>23</v>
      </c>
      <c r="P31" s="39">
        <v>0.6</v>
      </c>
      <c r="Q31" s="28"/>
    </row>
    <row r="32" s="3" customFormat="1" ht="37" customHeight="1" spans="1:17">
      <c r="A32" s="13">
        <v>29</v>
      </c>
      <c r="B32" s="14" t="s">
        <v>86</v>
      </c>
      <c r="C32" s="25" t="s">
        <v>89</v>
      </c>
      <c r="D32" s="26" t="s">
        <v>90</v>
      </c>
      <c r="E32" s="15">
        <v>6</v>
      </c>
      <c r="F32" s="21" t="s">
        <v>22</v>
      </c>
      <c r="G32" s="21" t="s">
        <v>23</v>
      </c>
      <c r="H32" s="21" t="s">
        <v>24</v>
      </c>
      <c r="I32" s="25" t="s">
        <v>89</v>
      </c>
      <c r="J32" s="19" t="s">
        <v>25</v>
      </c>
      <c r="K32" s="20">
        <v>220</v>
      </c>
      <c r="L32" s="24">
        <v>6000</v>
      </c>
      <c r="M32" s="20">
        <v>3</v>
      </c>
      <c r="N32" s="40" t="s">
        <v>26</v>
      </c>
      <c r="O32" s="28" t="s">
        <v>23</v>
      </c>
      <c r="P32" s="39">
        <v>0.6</v>
      </c>
      <c r="Q32" s="54"/>
    </row>
    <row r="33" s="3" customFormat="1" ht="37" customHeight="1" spans="1:17">
      <c r="A33" s="13">
        <v>30</v>
      </c>
      <c r="B33" s="14" t="s">
        <v>86</v>
      </c>
      <c r="C33" s="20" t="s">
        <v>91</v>
      </c>
      <c r="D33" s="26" t="s">
        <v>92</v>
      </c>
      <c r="E33" s="15">
        <v>40</v>
      </c>
      <c r="F33" s="21" t="s">
        <v>22</v>
      </c>
      <c r="G33" s="21" t="s">
        <v>23</v>
      </c>
      <c r="H33" s="21" t="s">
        <v>24</v>
      </c>
      <c r="I33" s="20" t="s">
        <v>91</v>
      </c>
      <c r="J33" s="19" t="s">
        <v>25</v>
      </c>
      <c r="K33" s="20">
        <v>380</v>
      </c>
      <c r="L33" s="24">
        <v>40000</v>
      </c>
      <c r="M33" s="20">
        <v>20</v>
      </c>
      <c r="N33" s="40" t="s">
        <v>26</v>
      </c>
      <c r="O33" s="28" t="s">
        <v>23</v>
      </c>
      <c r="P33" s="39">
        <v>0.6</v>
      </c>
      <c r="Q33" s="28"/>
    </row>
    <row r="34" s="3" customFormat="1" ht="37" customHeight="1" spans="1:17">
      <c r="A34" s="13">
        <v>31</v>
      </c>
      <c r="B34" s="14" t="s">
        <v>86</v>
      </c>
      <c r="C34" s="25" t="s">
        <v>93</v>
      </c>
      <c r="D34" s="26" t="s">
        <v>94</v>
      </c>
      <c r="E34" s="15">
        <v>11</v>
      </c>
      <c r="F34" s="21" t="s">
        <v>22</v>
      </c>
      <c r="G34" s="21" t="s">
        <v>23</v>
      </c>
      <c r="H34" s="21" t="s">
        <v>24</v>
      </c>
      <c r="I34" s="25" t="s">
        <v>93</v>
      </c>
      <c r="J34" s="19" t="s">
        <v>25</v>
      </c>
      <c r="K34" s="20">
        <v>380</v>
      </c>
      <c r="L34" s="24">
        <v>1100</v>
      </c>
      <c r="M34" s="20">
        <v>6</v>
      </c>
      <c r="N34" s="40" t="s">
        <v>26</v>
      </c>
      <c r="O34" s="28" t="s">
        <v>23</v>
      </c>
      <c r="P34" s="39">
        <v>0.6</v>
      </c>
      <c r="Q34" s="55"/>
    </row>
    <row r="35" s="3" customFormat="1" ht="37" customHeight="1" spans="1:17">
      <c r="A35" s="13">
        <v>32</v>
      </c>
      <c r="B35" s="14" t="s">
        <v>86</v>
      </c>
      <c r="C35" s="20" t="s">
        <v>95</v>
      </c>
      <c r="D35" s="26" t="s">
        <v>96</v>
      </c>
      <c r="E35" s="15">
        <v>20</v>
      </c>
      <c r="F35" s="21" t="s">
        <v>22</v>
      </c>
      <c r="G35" s="21" t="s">
        <v>23</v>
      </c>
      <c r="H35" s="21" t="s">
        <v>24</v>
      </c>
      <c r="I35" s="20" t="s">
        <v>95</v>
      </c>
      <c r="J35" s="19" t="s">
        <v>25</v>
      </c>
      <c r="K35" s="20">
        <v>380</v>
      </c>
      <c r="L35" s="24">
        <v>2000</v>
      </c>
      <c r="M35" s="20">
        <v>10</v>
      </c>
      <c r="N35" s="40" t="s">
        <v>26</v>
      </c>
      <c r="O35" s="28" t="s">
        <v>23</v>
      </c>
      <c r="P35" s="39">
        <v>0.6</v>
      </c>
      <c r="Q35" s="55"/>
    </row>
    <row r="36" s="3" customFormat="1" ht="49" customHeight="1" spans="1:17">
      <c r="A36" s="13">
        <v>33</v>
      </c>
      <c r="B36" s="14" t="s">
        <v>97</v>
      </c>
      <c r="C36" s="20" t="s">
        <v>98</v>
      </c>
      <c r="D36" s="16" t="s">
        <v>99</v>
      </c>
      <c r="E36" s="15">
        <v>25</v>
      </c>
      <c r="F36" s="21" t="s">
        <v>22</v>
      </c>
      <c r="G36" s="21" t="s">
        <v>23</v>
      </c>
      <c r="H36" s="21" t="s">
        <v>24</v>
      </c>
      <c r="I36" s="20" t="s">
        <v>98</v>
      </c>
      <c r="J36" s="19" t="s">
        <v>25</v>
      </c>
      <c r="K36" s="20">
        <v>380</v>
      </c>
      <c r="L36" s="24">
        <f t="shared" ref="L36:L40" si="1">E36*1000</f>
        <v>25000</v>
      </c>
      <c r="M36" s="20">
        <v>12</v>
      </c>
      <c r="N36" s="40" t="s">
        <v>26</v>
      </c>
      <c r="O36" s="28" t="s">
        <v>23</v>
      </c>
      <c r="P36" s="39">
        <v>0.6</v>
      </c>
      <c r="Q36" s="16"/>
    </row>
    <row r="37" s="3" customFormat="1" ht="37" customHeight="1" spans="1:17">
      <c r="A37" s="13">
        <v>34</v>
      </c>
      <c r="B37" s="14" t="s">
        <v>97</v>
      </c>
      <c r="C37" s="20" t="s">
        <v>100</v>
      </c>
      <c r="D37" s="16" t="s">
        <v>101</v>
      </c>
      <c r="E37" s="15">
        <v>15</v>
      </c>
      <c r="F37" s="21" t="s">
        <v>22</v>
      </c>
      <c r="G37" s="21" t="s">
        <v>23</v>
      </c>
      <c r="H37" s="21" t="s">
        <v>24</v>
      </c>
      <c r="I37" s="20" t="s">
        <v>100</v>
      </c>
      <c r="J37" s="19" t="s">
        <v>25</v>
      </c>
      <c r="K37" s="20">
        <v>380</v>
      </c>
      <c r="L37" s="24">
        <f t="shared" si="1"/>
        <v>15000</v>
      </c>
      <c r="M37" s="20">
        <v>8</v>
      </c>
      <c r="N37" s="40" t="s">
        <v>26</v>
      </c>
      <c r="O37" s="28" t="s">
        <v>23</v>
      </c>
      <c r="P37" s="39">
        <v>0.6</v>
      </c>
      <c r="Q37" s="56"/>
    </row>
    <row r="38" s="3" customFormat="1" ht="37" customHeight="1" spans="1:17">
      <c r="A38" s="13">
        <v>35</v>
      </c>
      <c r="B38" s="14" t="s">
        <v>97</v>
      </c>
      <c r="C38" s="20" t="s">
        <v>102</v>
      </c>
      <c r="D38" s="16" t="s">
        <v>101</v>
      </c>
      <c r="E38" s="15">
        <v>15</v>
      </c>
      <c r="F38" s="21" t="s">
        <v>22</v>
      </c>
      <c r="G38" s="21" t="s">
        <v>23</v>
      </c>
      <c r="H38" s="21" t="s">
        <v>24</v>
      </c>
      <c r="I38" s="20" t="s">
        <v>102</v>
      </c>
      <c r="J38" s="19" t="s">
        <v>25</v>
      </c>
      <c r="K38" s="20">
        <v>380</v>
      </c>
      <c r="L38" s="24">
        <f t="shared" si="1"/>
        <v>15000</v>
      </c>
      <c r="M38" s="20">
        <v>8</v>
      </c>
      <c r="N38" s="40" t="s">
        <v>26</v>
      </c>
      <c r="O38" s="28" t="s">
        <v>23</v>
      </c>
      <c r="P38" s="39">
        <v>0.6</v>
      </c>
      <c r="Q38" s="57"/>
    </row>
    <row r="39" s="3" customFormat="1" ht="37" customHeight="1" spans="1:17">
      <c r="A39" s="13">
        <v>36</v>
      </c>
      <c r="B39" s="16" t="s">
        <v>97</v>
      </c>
      <c r="C39" s="16" t="s">
        <v>103</v>
      </c>
      <c r="D39" s="16" t="s">
        <v>104</v>
      </c>
      <c r="E39" s="15">
        <v>15</v>
      </c>
      <c r="F39" s="16" t="s">
        <v>22</v>
      </c>
      <c r="G39" s="16" t="s">
        <v>23</v>
      </c>
      <c r="H39" s="16" t="s">
        <v>24</v>
      </c>
      <c r="I39" s="16" t="s">
        <v>103</v>
      </c>
      <c r="J39" s="19" t="s">
        <v>25</v>
      </c>
      <c r="K39" s="20">
        <v>380</v>
      </c>
      <c r="L39" s="16">
        <f t="shared" si="1"/>
        <v>15000</v>
      </c>
      <c r="M39" s="16">
        <v>8</v>
      </c>
      <c r="N39" s="16" t="s">
        <v>26</v>
      </c>
      <c r="O39" s="16" t="s">
        <v>23</v>
      </c>
      <c r="P39" s="39">
        <v>0.6</v>
      </c>
      <c r="Q39" s="57"/>
    </row>
    <row r="40" s="3" customFormat="1" ht="32" customHeight="1" spans="1:17">
      <c r="A40" s="13">
        <v>37</v>
      </c>
      <c r="B40" s="14" t="s">
        <v>49</v>
      </c>
      <c r="C40" s="20" t="s">
        <v>105</v>
      </c>
      <c r="D40" s="16" t="s">
        <v>106</v>
      </c>
      <c r="E40" s="15">
        <v>55</v>
      </c>
      <c r="F40" s="21" t="s">
        <v>22</v>
      </c>
      <c r="G40" s="21" t="s">
        <v>23</v>
      </c>
      <c r="H40" s="21" t="s">
        <v>24</v>
      </c>
      <c r="I40" s="20" t="s">
        <v>105</v>
      </c>
      <c r="J40" s="19" t="s">
        <v>25</v>
      </c>
      <c r="K40" s="20">
        <v>380</v>
      </c>
      <c r="L40" s="24">
        <f t="shared" si="1"/>
        <v>55000</v>
      </c>
      <c r="M40" s="20">
        <v>10</v>
      </c>
      <c r="N40" s="40" t="s">
        <v>26</v>
      </c>
      <c r="O40" s="28" t="s">
        <v>23</v>
      </c>
      <c r="P40" s="39">
        <v>0.6</v>
      </c>
      <c r="Q40" s="57"/>
    </row>
    <row r="41" s="3" customFormat="1" ht="37" customHeight="1" spans="1:17">
      <c r="A41" s="13">
        <v>38</v>
      </c>
      <c r="B41" s="14" t="s">
        <v>107</v>
      </c>
      <c r="C41" s="25" t="s">
        <v>108</v>
      </c>
      <c r="D41" s="33" t="s">
        <v>109</v>
      </c>
      <c r="E41" s="15">
        <v>100</v>
      </c>
      <c r="F41" s="21" t="s">
        <v>22</v>
      </c>
      <c r="G41" s="21" t="s">
        <v>23</v>
      </c>
      <c r="H41" s="21" t="s">
        <v>24</v>
      </c>
      <c r="I41" s="25" t="s">
        <v>108</v>
      </c>
      <c r="J41" s="19" t="s">
        <v>25</v>
      </c>
      <c r="K41" s="20">
        <v>380</v>
      </c>
      <c r="L41" s="25">
        <v>100000</v>
      </c>
      <c r="M41" s="25">
        <v>40</v>
      </c>
      <c r="N41" s="40" t="s">
        <v>26</v>
      </c>
      <c r="O41" s="28" t="s">
        <v>23</v>
      </c>
      <c r="P41" s="39">
        <v>0.6</v>
      </c>
      <c r="Q41" s="57"/>
    </row>
    <row r="42" s="3" customFormat="1" ht="37" customHeight="1" spans="1:17">
      <c r="A42" s="13">
        <v>39</v>
      </c>
      <c r="B42" s="21" t="s">
        <v>110</v>
      </c>
      <c r="C42" s="26" t="s">
        <v>111</v>
      </c>
      <c r="D42" s="34" t="s">
        <v>112</v>
      </c>
      <c r="E42" s="15">
        <v>15</v>
      </c>
      <c r="F42" s="35" t="s">
        <v>22</v>
      </c>
      <c r="G42" s="25" t="s">
        <v>23</v>
      </c>
      <c r="H42" s="25" t="s">
        <v>24</v>
      </c>
      <c r="I42" s="26" t="s">
        <v>111</v>
      </c>
      <c r="J42" s="19" t="s">
        <v>25</v>
      </c>
      <c r="K42" s="20">
        <v>380</v>
      </c>
      <c r="L42" s="21">
        <v>15000</v>
      </c>
      <c r="M42" s="21">
        <v>6.5</v>
      </c>
      <c r="N42" s="21" t="s">
        <v>26</v>
      </c>
      <c r="O42" s="44" t="s">
        <v>23</v>
      </c>
      <c r="P42" s="39">
        <v>0.6</v>
      </c>
      <c r="Q42" s="58"/>
    </row>
    <row r="43" s="3" customFormat="1" ht="37" customHeight="1" spans="1:17">
      <c r="A43" s="13">
        <v>40</v>
      </c>
      <c r="B43" s="21" t="s">
        <v>110</v>
      </c>
      <c r="C43" s="26" t="s">
        <v>113</v>
      </c>
      <c r="D43" s="34" t="s">
        <v>114</v>
      </c>
      <c r="E43" s="15">
        <v>20</v>
      </c>
      <c r="F43" s="35" t="s">
        <v>22</v>
      </c>
      <c r="G43" s="25" t="s">
        <v>23</v>
      </c>
      <c r="H43" s="25" t="s">
        <v>24</v>
      </c>
      <c r="I43" s="26" t="s">
        <v>113</v>
      </c>
      <c r="J43" s="19" t="s">
        <v>25</v>
      </c>
      <c r="K43" s="20">
        <v>380</v>
      </c>
      <c r="L43" s="21">
        <v>20000</v>
      </c>
      <c r="M43" s="21">
        <v>9</v>
      </c>
      <c r="N43" s="21" t="s">
        <v>26</v>
      </c>
      <c r="O43" s="44" t="s">
        <v>23</v>
      </c>
      <c r="P43" s="39">
        <v>0.6</v>
      </c>
      <c r="Q43" s="58"/>
    </row>
    <row r="44" s="3" customFormat="1" ht="37" customHeight="1" spans="1:17">
      <c r="A44" s="13">
        <v>41</v>
      </c>
      <c r="B44" s="21" t="s">
        <v>110</v>
      </c>
      <c r="C44" s="26" t="s">
        <v>115</v>
      </c>
      <c r="D44" s="34" t="s">
        <v>112</v>
      </c>
      <c r="E44" s="15">
        <v>10</v>
      </c>
      <c r="F44" s="35" t="s">
        <v>22</v>
      </c>
      <c r="G44" s="25" t="s">
        <v>23</v>
      </c>
      <c r="H44" s="25" t="s">
        <v>24</v>
      </c>
      <c r="I44" s="26" t="s">
        <v>115</v>
      </c>
      <c r="J44" s="19" t="s">
        <v>25</v>
      </c>
      <c r="K44" s="20">
        <v>380</v>
      </c>
      <c r="L44" s="21">
        <v>10000</v>
      </c>
      <c r="M44" s="21">
        <v>4.5</v>
      </c>
      <c r="N44" s="21" t="s">
        <v>26</v>
      </c>
      <c r="O44" s="44" t="s">
        <v>23</v>
      </c>
      <c r="P44" s="39">
        <v>0.6</v>
      </c>
      <c r="Q44" s="58"/>
    </row>
    <row r="45" s="3" customFormat="1" ht="37" customHeight="1" spans="1:17">
      <c r="A45" s="13">
        <v>42</v>
      </c>
      <c r="B45" s="21" t="s">
        <v>110</v>
      </c>
      <c r="C45" s="26" t="s">
        <v>116</v>
      </c>
      <c r="D45" s="33" t="s">
        <v>117</v>
      </c>
      <c r="E45" s="15">
        <v>15</v>
      </c>
      <c r="F45" s="35" t="s">
        <v>22</v>
      </c>
      <c r="G45" s="25" t="s">
        <v>23</v>
      </c>
      <c r="H45" s="25" t="s">
        <v>24</v>
      </c>
      <c r="I45" s="26" t="s">
        <v>116</v>
      </c>
      <c r="J45" s="19" t="s">
        <v>25</v>
      </c>
      <c r="K45" s="20">
        <v>380</v>
      </c>
      <c r="L45" s="21">
        <v>15000</v>
      </c>
      <c r="M45" s="21">
        <v>6.5</v>
      </c>
      <c r="N45" s="21" t="s">
        <v>26</v>
      </c>
      <c r="O45" s="44" t="s">
        <v>23</v>
      </c>
      <c r="P45" s="39">
        <v>0.6</v>
      </c>
      <c r="Q45" s="58"/>
    </row>
    <row r="46" s="3" customFormat="1" ht="84" customHeight="1" spans="1:17">
      <c r="A46" s="13">
        <v>43</v>
      </c>
      <c r="B46" s="21" t="s">
        <v>110</v>
      </c>
      <c r="C46" s="26" t="s">
        <v>118</v>
      </c>
      <c r="D46" s="34" t="s">
        <v>119</v>
      </c>
      <c r="E46" s="15">
        <v>7.08</v>
      </c>
      <c r="F46" s="35" t="s">
        <v>22</v>
      </c>
      <c r="G46" s="25" t="s">
        <v>23</v>
      </c>
      <c r="H46" s="25" t="s">
        <v>24</v>
      </c>
      <c r="I46" s="26" t="s">
        <v>118</v>
      </c>
      <c r="J46" s="19" t="s">
        <v>25</v>
      </c>
      <c r="K46" s="20">
        <v>380</v>
      </c>
      <c r="L46" s="21">
        <v>7000</v>
      </c>
      <c r="M46" s="21">
        <v>7</v>
      </c>
      <c r="N46" s="21" t="s">
        <v>26</v>
      </c>
      <c r="O46" s="44" t="s">
        <v>23</v>
      </c>
      <c r="P46" s="45">
        <v>0.6</v>
      </c>
      <c r="Q46" s="58" t="s">
        <v>120</v>
      </c>
    </row>
    <row r="47" s="3" customFormat="1" ht="37" customHeight="1" spans="1:17">
      <c r="A47" s="13">
        <v>44</v>
      </c>
      <c r="B47" s="14" t="s">
        <v>121</v>
      </c>
      <c r="C47" s="21" t="s">
        <v>122</v>
      </c>
      <c r="D47" s="33" t="s">
        <v>123</v>
      </c>
      <c r="E47" s="15">
        <v>20</v>
      </c>
      <c r="F47" s="21" t="s">
        <v>22</v>
      </c>
      <c r="G47" s="21" t="s">
        <v>23</v>
      </c>
      <c r="H47" s="21" t="s">
        <v>24</v>
      </c>
      <c r="I47" s="21" t="s">
        <v>122</v>
      </c>
      <c r="J47" s="19" t="s">
        <v>25</v>
      </c>
      <c r="K47" s="20">
        <v>380</v>
      </c>
      <c r="L47" s="24">
        <v>20000</v>
      </c>
      <c r="M47" s="20">
        <v>12</v>
      </c>
      <c r="N47" s="40" t="s">
        <v>26</v>
      </c>
      <c r="O47" s="28" t="s">
        <v>23</v>
      </c>
      <c r="P47" s="42">
        <v>0.6</v>
      </c>
      <c r="Q47" s="59"/>
    </row>
    <row r="48" s="3" customFormat="1" ht="37" customHeight="1" spans="1:17">
      <c r="A48" s="13">
        <v>45</v>
      </c>
      <c r="B48" s="14" t="s">
        <v>121</v>
      </c>
      <c r="C48" s="25" t="s">
        <v>124</v>
      </c>
      <c r="D48" s="34" t="s">
        <v>125</v>
      </c>
      <c r="E48" s="15">
        <v>50</v>
      </c>
      <c r="F48" s="21" t="s">
        <v>22</v>
      </c>
      <c r="G48" s="21" t="s">
        <v>23</v>
      </c>
      <c r="H48" s="21" t="s">
        <v>24</v>
      </c>
      <c r="I48" s="25" t="s">
        <v>124</v>
      </c>
      <c r="J48" s="19" t="s">
        <v>25</v>
      </c>
      <c r="K48" s="20">
        <v>380</v>
      </c>
      <c r="L48" s="24">
        <v>50000</v>
      </c>
      <c r="M48" s="20">
        <v>30</v>
      </c>
      <c r="N48" s="40" t="s">
        <v>26</v>
      </c>
      <c r="O48" s="28" t="s">
        <v>23</v>
      </c>
      <c r="P48" s="42">
        <v>0.6</v>
      </c>
      <c r="Q48" s="60"/>
    </row>
    <row r="49" s="3" customFormat="1" ht="37" customHeight="1" spans="1:17">
      <c r="A49" s="13">
        <v>46</v>
      </c>
      <c r="B49" s="14" t="s">
        <v>121</v>
      </c>
      <c r="C49" s="25" t="s">
        <v>126</v>
      </c>
      <c r="D49" s="26" t="s">
        <v>127</v>
      </c>
      <c r="E49" s="15">
        <v>36</v>
      </c>
      <c r="F49" s="21" t="s">
        <v>22</v>
      </c>
      <c r="G49" s="21" t="s">
        <v>23</v>
      </c>
      <c r="H49" s="21" t="s">
        <v>24</v>
      </c>
      <c r="I49" s="25" t="s">
        <v>126</v>
      </c>
      <c r="J49" s="19" t="s">
        <v>25</v>
      </c>
      <c r="K49" s="20">
        <v>380</v>
      </c>
      <c r="L49" s="24">
        <v>36000</v>
      </c>
      <c r="M49" s="20">
        <v>21.6</v>
      </c>
      <c r="N49" s="40" t="s">
        <v>26</v>
      </c>
      <c r="O49" s="28" t="s">
        <v>23</v>
      </c>
      <c r="P49" s="42">
        <v>0.6</v>
      </c>
      <c r="Q49" s="60"/>
    </row>
    <row r="50" s="3" customFormat="1" ht="37" customHeight="1" spans="1:17">
      <c r="A50" s="13">
        <v>47</v>
      </c>
      <c r="B50" s="25" t="s">
        <v>128</v>
      </c>
      <c r="C50" s="25" t="s">
        <v>129</v>
      </c>
      <c r="D50" s="34" t="s">
        <v>130</v>
      </c>
      <c r="E50" s="15">
        <v>10</v>
      </c>
      <c r="F50" s="25" t="s">
        <v>22</v>
      </c>
      <c r="G50" s="25" t="s">
        <v>23</v>
      </c>
      <c r="H50" s="25" t="s">
        <v>24</v>
      </c>
      <c r="I50" s="25" t="s">
        <v>129</v>
      </c>
      <c r="J50" s="19" t="s">
        <v>25</v>
      </c>
      <c r="K50" s="20">
        <v>380</v>
      </c>
      <c r="L50" s="25">
        <v>9000</v>
      </c>
      <c r="M50" s="25">
        <v>8</v>
      </c>
      <c r="N50" s="25" t="s">
        <v>26</v>
      </c>
      <c r="O50" s="25" t="s">
        <v>23</v>
      </c>
      <c r="P50" s="42">
        <v>0.6</v>
      </c>
      <c r="Q50" s="60"/>
    </row>
    <row r="51" s="3" customFormat="1" ht="49" customHeight="1" spans="1:17">
      <c r="A51" s="13">
        <v>48</v>
      </c>
      <c r="B51" s="14" t="s">
        <v>131</v>
      </c>
      <c r="C51" s="25" t="s">
        <v>132</v>
      </c>
      <c r="D51" s="26" t="s">
        <v>133</v>
      </c>
      <c r="E51" s="20">
        <v>10</v>
      </c>
      <c r="F51" s="21" t="s">
        <v>22</v>
      </c>
      <c r="G51" s="21" t="s">
        <v>23</v>
      </c>
      <c r="H51" s="21" t="s">
        <v>24</v>
      </c>
      <c r="I51" s="25" t="s">
        <v>132</v>
      </c>
      <c r="J51" s="19" t="s">
        <v>25</v>
      </c>
      <c r="K51" s="20">
        <v>380</v>
      </c>
      <c r="L51" s="24">
        <v>10000</v>
      </c>
      <c r="M51" s="20">
        <v>5</v>
      </c>
      <c r="N51" s="21" t="s">
        <v>26</v>
      </c>
      <c r="O51" s="32" t="s">
        <v>23</v>
      </c>
      <c r="P51" s="46">
        <v>0.6</v>
      </c>
      <c r="Q51" s="26" t="s">
        <v>134</v>
      </c>
    </row>
    <row r="52" s="3" customFormat="1" ht="37" customHeight="1" spans="1:17">
      <c r="A52" s="13">
        <v>49</v>
      </c>
      <c r="B52" s="14" t="s">
        <v>131</v>
      </c>
      <c r="C52" s="25" t="s">
        <v>135</v>
      </c>
      <c r="D52" s="26" t="s">
        <v>136</v>
      </c>
      <c r="E52" s="20">
        <v>8</v>
      </c>
      <c r="F52" s="21" t="s">
        <v>22</v>
      </c>
      <c r="G52" s="21" t="s">
        <v>23</v>
      </c>
      <c r="H52" s="21" t="s">
        <v>24</v>
      </c>
      <c r="I52" s="25" t="s">
        <v>135</v>
      </c>
      <c r="J52" s="19" t="s">
        <v>25</v>
      </c>
      <c r="K52" s="20">
        <v>380</v>
      </c>
      <c r="L52" s="47">
        <v>8000</v>
      </c>
      <c r="M52" s="20">
        <v>4</v>
      </c>
      <c r="N52" s="21" t="s">
        <v>26</v>
      </c>
      <c r="O52" s="32" t="s">
        <v>23</v>
      </c>
      <c r="P52" s="46">
        <v>0.6</v>
      </c>
      <c r="Q52" s="26"/>
    </row>
    <row r="53" s="3" customFormat="1" ht="37" customHeight="1" spans="1:17">
      <c r="A53" s="13">
        <v>50</v>
      </c>
      <c r="B53" s="14" t="s">
        <v>131</v>
      </c>
      <c r="C53" s="25" t="s">
        <v>137</v>
      </c>
      <c r="D53" s="26" t="s">
        <v>138</v>
      </c>
      <c r="E53" s="20">
        <v>20</v>
      </c>
      <c r="F53" s="21" t="s">
        <v>22</v>
      </c>
      <c r="G53" s="21" t="s">
        <v>23</v>
      </c>
      <c r="H53" s="21" t="s">
        <v>24</v>
      </c>
      <c r="I53" s="25" t="s">
        <v>137</v>
      </c>
      <c r="J53" s="19" t="s">
        <v>25</v>
      </c>
      <c r="K53" s="20">
        <v>380</v>
      </c>
      <c r="L53" s="47">
        <v>20000</v>
      </c>
      <c r="M53" s="20">
        <v>10</v>
      </c>
      <c r="N53" s="21" t="s">
        <v>26</v>
      </c>
      <c r="O53" s="32" t="s">
        <v>23</v>
      </c>
      <c r="P53" s="46">
        <v>0.6</v>
      </c>
      <c r="Q53" s="61"/>
    </row>
    <row r="54" s="3" customFormat="1" ht="37" customHeight="1" spans="1:17">
      <c r="A54" s="13">
        <v>51</v>
      </c>
      <c r="B54" s="14" t="s">
        <v>131</v>
      </c>
      <c r="C54" s="25" t="s">
        <v>139</v>
      </c>
      <c r="D54" s="26" t="s">
        <v>140</v>
      </c>
      <c r="E54" s="20">
        <v>15</v>
      </c>
      <c r="F54" s="21" t="s">
        <v>22</v>
      </c>
      <c r="G54" s="21" t="s">
        <v>23</v>
      </c>
      <c r="H54" s="21" t="s">
        <v>24</v>
      </c>
      <c r="I54" s="25" t="s">
        <v>139</v>
      </c>
      <c r="J54" s="19" t="s">
        <v>25</v>
      </c>
      <c r="K54" s="20">
        <v>380</v>
      </c>
      <c r="L54" s="24">
        <v>15000</v>
      </c>
      <c r="M54" s="20">
        <v>7</v>
      </c>
      <c r="N54" s="21" t="s">
        <v>26</v>
      </c>
      <c r="O54" s="32" t="s">
        <v>23</v>
      </c>
      <c r="P54" s="46">
        <v>0.6</v>
      </c>
      <c r="Q54" s="61"/>
    </row>
    <row r="55" s="3" customFormat="1" ht="37" customHeight="1" spans="1:17">
      <c r="A55" s="13">
        <v>52</v>
      </c>
      <c r="B55" s="14" t="s">
        <v>141</v>
      </c>
      <c r="C55" s="14" t="s">
        <v>142</v>
      </c>
      <c r="D55" s="32" t="s">
        <v>143</v>
      </c>
      <c r="E55" s="14">
        <v>36</v>
      </c>
      <c r="F55" s="14" t="s">
        <v>22</v>
      </c>
      <c r="G55" s="14" t="s">
        <v>23</v>
      </c>
      <c r="H55" s="14" t="s">
        <v>24</v>
      </c>
      <c r="I55" s="14" t="s">
        <v>142</v>
      </c>
      <c r="J55" s="19" t="s">
        <v>25</v>
      </c>
      <c r="K55" s="20">
        <v>380</v>
      </c>
      <c r="L55" s="20">
        <v>36000</v>
      </c>
      <c r="M55" s="20">
        <v>21.6</v>
      </c>
      <c r="N55" s="20" t="s">
        <v>26</v>
      </c>
      <c r="O55" s="20" t="s">
        <v>23</v>
      </c>
      <c r="P55" s="46">
        <v>0.6</v>
      </c>
      <c r="Q55" s="61"/>
    </row>
    <row r="56" s="3" customFormat="1" ht="37" customHeight="1" spans="1:17">
      <c r="A56" s="13">
        <v>53</v>
      </c>
      <c r="B56" s="14" t="s">
        <v>141</v>
      </c>
      <c r="C56" s="14" t="s">
        <v>144</v>
      </c>
      <c r="D56" s="32" t="s">
        <v>145</v>
      </c>
      <c r="E56" s="14">
        <v>20</v>
      </c>
      <c r="F56" s="14" t="s">
        <v>22</v>
      </c>
      <c r="G56" s="14" t="s">
        <v>23</v>
      </c>
      <c r="H56" s="14" t="s">
        <v>24</v>
      </c>
      <c r="I56" s="14" t="s">
        <v>144</v>
      </c>
      <c r="J56" s="19" t="s">
        <v>25</v>
      </c>
      <c r="K56" s="20">
        <v>380</v>
      </c>
      <c r="L56" s="20">
        <v>20000</v>
      </c>
      <c r="M56" s="20">
        <v>12</v>
      </c>
      <c r="N56" s="20" t="s">
        <v>26</v>
      </c>
      <c r="O56" s="20" t="s">
        <v>23</v>
      </c>
      <c r="P56" s="46">
        <v>0.6</v>
      </c>
      <c r="Q56" s="61"/>
    </row>
    <row r="57" s="3" customFormat="1" ht="44" customHeight="1" spans="1:17">
      <c r="A57" s="13">
        <v>54</v>
      </c>
      <c r="B57" s="14" t="s">
        <v>141</v>
      </c>
      <c r="C57" s="14" t="s">
        <v>146</v>
      </c>
      <c r="D57" s="32" t="s">
        <v>147</v>
      </c>
      <c r="E57" s="14">
        <v>40</v>
      </c>
      <c r="F57" s="14" t="s">
        <v>22</v>
      </c>
      <c r="G57" s="14" t="s">
        <v>23</v>
      </c>
      <c r="H57" s="14" t="s">
        <v>24</v>
      </c>
      <c r="I57" s="14" t="s">
        <v>146</v>
      </c>
      <c r="J57" s="19" t="s">
        <v>25</v>
      </c>
      <c r="K57" s="20">
        <v>380</v>
      </c>
      <c r="L57" s="20">
        <v>41000</v>
      </c>
      <c r="M57" s="20">
        <v>24</v>
      </c>
      <c r="N57" s="20" t="s">
        <v>26</v>
      </c>
      <c r="O57" s="20" t="s">
        <v>23</v>
      </c>
      <c r="P57" s="46">
        <v>0.6</v>
      </c>
      <c r="Q57" s="61"/>
    </row>
    <row r="58" s="3" customFormat="1" ht="46" customHeight="1" spans="1:17">
      <c r="A58" s="13">
        <v>55</v>
      </c>
      <c r="B58" s="14" t="s">
        <v>141</v>
      </c>
      <c r="C58" s="14" t="s">
        <v>148</v>
      </c>
      <c r="D58" s="32" t="s">
        <v>149</v>
      </c>
      <c r="E58" s="14">
        <v>30</v>
      </c>
      <c r="F58" s="14" t="s">
        <v>22</v>
      </c>
      <c r="G58" s="14" t="s">
        <v>23</v>
      </c>
      <c r="H58" s="14" t="s">
        <v>24</v>
      </c>
      <c r="I58" s="14" t="s">
        <v>148</v>
      </c>
      <c r="J58" s="19" t="s">
        <v>25</v>
      </c>
      <c r="K58" s="20">
        <v>380</v>
      </c>
      <c r="L58" s="20">
        <v>33000</v>
      </c>
      <c r="M58" s="20">
        <v>19.8</v>
      </c>
      <c r="N58" s="20" t="s">
        <v>26</v>
      </c>
      <c r="O58" s="20" t="s">
        <v>23</v>
      </c>
      <c r="P58" s="46">
        <v>0.6</v>
      </c>
      <c r="Q58" s="61"/>
    </row>
    <row r="59" s="3" customFormat="1" ht="44" customHeight="1" spans="1:17">
      <c r="A59" s="13">
        <v>56</v>
      </c>
      <c r="B59" s="14" t="s">
        <v>141</v>
      </c>
      <c r="C59" s="14" t="s">
        <v>150</v>
      </c>
      <c r="D59" s="32" t="s">
        <v>151</v>
      </c>
      <c r="E59" s="14">
        <v>50</v>
      </c>
      <c r="F59" s="14" t="s">
        <v>22</v>
      </c>
      <c r="G59" s="14" t="s">
        <v>23</v>
      </c>
      <c r="H59" s="14" t="s">
        <v>24</v>
      </c>
      <c r="I59" s="14" t="s">
        <v>150</v>
      </c>
      <c r="J59" s="19" t="s">
        <v>25</v>
      </c>
      <c r="K59" s="20">
        <v>380</v>
      </c>
      <c r="L59" s="20">
        <v>45000</v>
      </c>
      <c r="M59" s="20">
        <v>27</v>
      </c>
      <c r="N59" s="20" t="s">
        <v>26</v>
      </c>
      <c r="O59" s="20" t="s">
        <v>23</v>
      </c>
      <c r="P59" s="46">
        <v>0.6</v>
      </c>
      <c r="Q59" s="61"/>
    </row>
    <row r="60" s="3" customFormat="1" ht="43" customHeight="1" spans="1:17">
      <c r="A60" s="13">
        <v>57</v>
      </c>
      <c r="B60" s="32" t="s">
        <v>141</v>
      </c>
      <c r="C60" s="32" t="s">
        <v>152</v>
      </c>
      <c r="D60" s="32" t="s">
        <v>153</v>
      </c>
      <c r="E60" s="32">
        <v>20</v>
      </c>
      <c r="F60" s="32" t="s">
        <v>22</v>
      </c>
      <c r="G60" s="32" t="s">
        <v>23</v>
      </c>
      <c r="H60" s="32" t="s">
        <v>24</v>
      </c>
      <c r="I60" s="32" t="s">
        <v>152</v>
      </c>
      <c r="J60" s="19" t="s">
        <v>25</v>
      </c>
      <c r="K60" s="32">
        <v>380</v>
      </c>
      <c r="L60" s="32">
        <v>20000</v>
      </c>
      <c r="M60" s="32">
        <v>12</v>
      </c>
      <c r="N60" s="32" t="s">
        <v>26</v>
      </c>
      <c r="O60" s="46" t="s">
        <v>23</v>
      </c>
      <c r="P60" s="46">
        <v>0.6</v>
      </c>
      <c r="Q60" s="61"/>
    </row>
    <row r="61" s="3" customFormat="1" ht="51" customHeight="1" spans="1:17">
      <c r="A61" s="13">
        <v>58</v>
      </c>
      <c r="B61" s="32" t="s">
        <v>141</v>
      </c>
      <c r="C61" s="32" t="s">
        <v>154</v>
      </c>
      <c r="D61" s="32" t="s">
        <v>155</v>
      </c>
      <c r="E61" s="32">
        <v>15</v>
      </c>
      <c r="F61" s="32" t="s">
        <v>22</v>
      </c>
      <c r="G61" s="32" t="s">
        <v>23</v>
      </c>
      <c r="H61" s="32" t="s">
        <v>24</v>
      </c>
      <c r="I61" s="32" t="s">
        <v>154</v>
      </c>
      <c r="J61" s="19" t="s">
        <v>25</v>
      </c>
      <c r="K61" s="32">
        <v>380</v>
      </c>
      <c r="L61" s="32">
        <v>16000</v>
      </c>
      <c r="M61" s="32">
        <v>9</v>
      </c>
      <c r="N61" s="32" t="s">
        <v>26</v>
      </c>
      <c r="O61" s="46" t="s">
        <v>23</v>
      </c>
      <c r="P61" s="46">
        <v>0.6</v>
      </c>
      <c r="Q61" s="61"/>
    </row>
    <row r="62" s="3" customFormat="1" ht="37" customHeight="1" spans="1:17">
      <c r="A62" s="13">
        <v>59</v>
      </c>
      <c r="B62" s="32" t="s">
        <v>156</v>
      </c>
      <c r="C62" s="36" t="s">
        <v>157</v>
      </c>
      <c r="D62" s="37" t="s">
        <v>158</v>
      </c>
      <c r="E62" s="36">
        <v>60</v>
      </c>
      <c r="F62" s="38" t="s">
        <v>22</v>
      </c>
      <c r="G62" s="38" t="s">
        <v>23</v>
      </c>
      <c r="H62" s="38" t="s">
        <v>24</v>
      </c>
      <c r="I62" s="36" t="s">
        <v>157</v>
      </c>
      <c r="J62" s="19" t="s">
        <v>25</v>
      </c>
      <c r="K62" s="16">
        <v>380</v>
      </c>
      <c r="L62" s="48">
        <f t="shared" ref="L62:L71" si="2">E62*1000</f>
        <v>60000</v>
      </c>
      <c r="M62" s="16">
        <f t="shared" ref="M62:M66" si="3">E62*0.5</f>
        <v>30</v>
      </c>
      <c r="N62" s="49" t="s">
        <v>26</v>
      </c>
      <c r="O62" s="28" t="s">
        <v>23</v>
      </c>
      <c r="P62" s="42">
        <v>0.6</v>
      </c>
      <c r="Q62" s="19"/>
    </row>
    <row r="63" s="3" customFormat="1" ht="37" customHeight="1" spans="1:17">
      <c r="A63" s="13">
        <v>60</v>
      </c>
      <c r="B63" s="32" t="s">
        <v>156</v>
      </c>
      <c r="C63" s="36" t="s">
        <v>159</v>
      </c>
      <c r="D63" s="37" t="s">
        <v>160</v>
      </c>
      <c r="E63" s="36">
        <v>30</v>
      </c>
      <c r="F63" s="38" t="s">
        <v>22</v>
      </c>
      <c r="G63" s="38" t="s">
        <v>23</v>
      </c>
      <c r="H63" s="38" t="s">
        <v>24</v>
      </c>
      <c r="I63" s="36" t="s">
        <v>159</v>
      </c>
      <c r="J63" s="19" t="s">
        <v>25</v>
      </c>
      <c r="K63" s="16">
        <v>380</v>
      </c>
      <c r="L63" s="48">
        <f t="shared" si="2"/>
        <v>30000</v>
      </c>
      <c r="M63" s="16">
        <f t="shared" si="3"/>
        <v>15</v>
      </c>
      <c r="N63" s="49" t="s">
        <v>26</v>
      </c>
      <c r="O63" s="28" t="s">
        <v>23</v>
      </c>
      <c r="P63" s="42">
        <v>0.6</v>
      </c>
      <c r="Q63" s="19"/>
    </row>
    <row r="64" s="3" customFormat="1" ht="37" customHeight="1" spans="1:17">
      <c r="A64" s="13">
        <v>61</v>
      </c>
      <c r="B64" s="32" t="s">
        <v>156</v>
      </c>
      <c r="C64" s="36" t="s">
        <v>157</v>
      </c>
      <c r="D64" s="37" t="s">
        <v>161</v>
      </c>
      <c r="E64" s="36">
        <v>50</v>
      </c>
      <c r="F64" s="38" t="s">
        <v>22</v>
      </c>
      <c r="G64" s="38" t="s">
        <v>23</v>
      </c>
      <c r="H64" s="38" t="s">
        <v>24</v>
      </c>
      <c r="I64" s="36" t="s">
        <v>157</v>
      </c>
      <c r="J64" s="19" t="s">
        <v>25</v>
      </c>
      <c r="K64" s="16">
        <v>380</v>
      </c>
      <c r="L64" s="48">
        <f t="shared" si="2"/>
        <v>50000</v>
      </c>
      <c r="M64" s="16">
        <f t="shared" si="3"/>
        <v>25</v>
      </c>
      <c r="N64" s="49" t="s">
        <v>26</v>
      </c>
      <c r="O64" s="28" t="s">
        <v>23</v>
      </c>
      <c r="P64" s="42">
        <v>0.6</v>
      </c>
      <c r="Q64" s="19"/>
    </row>
    <row r="65" s="3" customFormat="1" ht="37" customHeight="1" spans="1:17">
      <c r="A65" s="13">
        <v>62</v>
      </c>
      <c r="B65" s="32" t="s">
        <v>156</v>
      </c>
      <c r="C65" s="36" t="s">
        <v>162</v>
      </c>
      <c r="D65" s="37" t="s">
        <v>163</v>
      </c>
      <c r="E65" s="36">
        <v>75</v>
      </c>
      <c r="F65" s="38" t="s">
        <v>22</v>
      </c>
      <c r="G65" s="38" t="s">
        <v>23</v>
      </c>
      <c r="H65" s="38" t="s">
        <v>24</v>
      </c>
      <c r="I65" s="36" t="s">
        <v>162</v>
      </c>
      <c r="J65" s="19" t="s">
        <v>25</v>
      </c>
      <c r="K65" s="16">
        <v>380</v>
      </c>
      <c r="L65" s="48">
        <f t="shared" si="2"/>
        <v>75000</v>
      </c>
      <c r="M65" s="16">
        <f t="shared" si="3"/>
        <v>37.5</v>
      </c>
      <c r="N65" s="49" t="s">
        <v>26</v>
      </c>
      <c r="O65" s="28" t="s">
        <v>23</v>
      </c>
      <c r="P65" s="42">
        <v>0.6</v>
      </c>
      <c r="Q65" s="19"/>
    </row>
    <row r="66" s="3" customFormat="1" ht="37" customHeight="1" spans="1:17">
      <c r="A66" s="13">
        <v>63</v>
      </c>
      <c r="B66" s="32" t="s">
        <v>156</v>
      </c>
      <c r="C66" s="36" t="s">
        <v>157</v>
      </c>
      <c r="D66" s="37" t="s">
        <v>164</v>
      </c>
      <c r="E66" s="36">
        <v>70</v>
      </c>
      <c r="F66" s="38" t="s">
        <v>22</v>
      </c>
      <c r="G66" s="38" t="s">
        <v>23</v>
      </c>
      <c r="H66" s="38" t="s">
        <v>24</v>
      </c>
      <c r="I66" s="36" t="s">
        <v>157</v>
      </c>
      <c r="J66" s="19" t="s">
        <v>25</v>
      </c>
      <c r="K66" s="16">
        <v>380</v>
      </c>
      <c r="L66" s="48">
        <f t="shared" si="2"/>
        <v>70000</v>
      </c>
      <c r="M66" s="16">
        <f t="shared" si="3"/>
        <v>35</v>
      </c>
      <c r="N66" s="49" t="s">
        <v>26</v>
      </c>
      <c r="O66" s="28" t="s">
        <v>23</v>
      </c>
      <c r="P66" s="42">
        <v>0.6</v>
      </c>
      <c r="Q66" s="19"/>
    </row>
    <row r="67" s="3" customFormat="1" ht="37" customHeight="1" spans="1:17">
      <c r="A67" s="13">
        <v>64</v>
      </c>
      <c r="B67" s="14" t="s">
        <v>165</v>
      </c>
      <c r="C67" s="36" t="s">
        <v>166</v>
      </c>
      <c r="D67" s="37" t="s">
        <v>167</v>
      </c>
      <c r="E67" s="47">
        <v>65</v>
      </c>
      <c r="F67" s="16" t="s">
        <v>22</v>
      </c>
      <c r="G67" s="16" t="s">
        <v>23</v>
      </c>
      <c r="H67" s="16" t="s">
        <v>24</v>
      </c>
      <c r="I67" s="16" t="s">
        <v>166</v>
      </c>
      <c r="J67" s="19" t="s">
        <v>25</v>
      </c>
      <c r="K67" s="16">
        <v>380</v>
      </c>
      <c r="L67" s="16">
        <f t="shared" si="2"/>
        <v>65000</v>
      </c>
      <c r="M67" s="16">
        <f t="shared" ref="M67:M71" si="4">E67*0.45</f>
        <v>29.25</v>
      </c>
      <c r="N67" s="16" t="s">
        <v>26</v>
      </c>
      <c r="O67" s="16" t="s">
        <v>23</v>
      </c>
      <c r="P67" s="46">
        <v>0.6</v>
      </c>
      <c r="Q67" s="61"/>
    </row>
    <row r="68" s="3" customFormat="1" ht="37" customHeight="1" spans="1:17">
      <c r="A68" s="13">
        <v>65</v>
      </c>
      <c r="B68" s="14" t="s">
        <v>165</v>
      </c>
      <c r="C68" s="36" t="s">
        <v>166</v>
      </c>
      <c r="D68" s="37" t="s">
        <v>167</v>
      </c>
      <c r="E68" s="47">
        <v>40</v>
      </c>
      <c r="F68" s="16" t="s">
        <v>22</v>
      </c>
      <c r="G68" s="16" t="s">
        <v>23</v>
      </c>
      <c r="H68" s="16" t="s">
        <v>24</v>
      </c>
      <c r="I68" s="16" t="s">
        <v>166</v>
      </c>
      <c r="J68" s="19" t="s">
        <v>25</v>
      </c>
      <c r="K68" s="16">
        <v>380</v>
      </c>
      <c r="L68" s="16">
        <f t="shared" si="2"/>
        <v>40000</v>
      </c>
      <c r="M68" s="16">
        <f t="shared" si="4"/>
        <v>18</v>
      </c>
      <c r="N68" s="16" t="s">
        <v>26</v>
      </c>
      <c r="O68" s="16" t="s">
        <v>23</v>
      </c>
      <c r="P68" s="46">
        <v>0.6</v>
      </c>
      <c r="Q68" s="61"/>
    </row>
    <row r="69" s="3" customFormat="1" ht="37" customHeight="1" spans="1:17">
      <c r="A69" s="13">
        <v>66</v>
      </c>
      <c r="B69" s="14" t="s">
        <v>165</v>
      </c>
      <c r="C69" s="20" t="s">
        <v>168</v>
      </c>
      <c r="D69" s="16" t="s">
        <v>169</v>
      </c>
      <c r="E69" s="47">
        <v>20</v>
      </c>
      <c r="F69" s="16" t="s">
        <v>22</v>
      </c>
      <c r="G69" s="16" t="s">
        <v>23</v>
      </c>
      <c r="H69" s="16" t="s">
        <v>24</v>
      </c>
      <c r="I69" s="16" t="s">
        <v>168</v>
      </c>
      <c r="J69" s="19" t="s">
        <v>25</v>
      </c>
      <c r="K69" s="16">
        <v>380</v>
      </c>
      <c r="L69" s="16">
        <f t="shared" si="2"/>
        <v>20000</v>
      </c>
      <c r="M69" s="16">
        <f t="shared" si="4"/>
        <v>9</v>
      </c>
      <c r="N69" s="16" t="s">
        <v>26</v>
      </c>
      <c r="O69" s="16" t="s">
        <v>23</v>
      </c>
      <c r="P69" s="46">
        <v>0.6</v>
      </c>
      <c r="Q69" s="61"/>
    </row>
    <row r="70" s="3" customFormat="1" ht="37" customHeight="1" spans="1:17">
      <c r="A70" s="13">
        <v>67</v>
      </c>
      <c r="B70" s="14" t="s">
        <v>165</v>
      </c>
      <c r="C70" s="20" t="s">
        <v>170</v>
      </c>
      <c r="D70" s="16" t="s">
        <v>171</v>
      </c>
      <c r="E70" s="47">
        <v>12</v>
      </c>
      <c r="F70" s="16" t="s">
        <v>22</v>
      </c>
      <c r="G70" s="16" t="s">
        <v>23</v>
      </c>
      <c r="H70" s="16" t="s">
        <v>24</v>
      </c>
      <c r="I70" s="16" t="s">
        <v>170</v>
      </c>
      <c r="J70" s="19" t="s">
        <v>25</v>
      </c>
      <c r="K70" s="16">
        <v>380</v>
      </c>
      <c r="L70" s="16">
        <f t="shared" si="2"/>
        <v>12000</v>
      </c>
      <c r="M70" s="16">
        <f t="shared" si="4"/>
        <v>5.4</v>
      </c>
      <c r="N70" s="16" t="s">
        <v>26</v>
      </c>
      <c r="O70" s="16" t="s">
        <v>23</v>
      </c>
      <c r="P70" s="46">
        <v>0.6</v>
      </c>
      <c r="Q70" s="61"/>
    </row>
    <row r="71" s="3" customFormat="1" ht="41" customHeight="1" spans="1:17">
      <c r="A71" s="13">
        <v>68</v>
      </c>
      <c r="B71" s="14" t="s">
        <v>165</v>
      </c>
      <c r="C71" s="20" t="s">
        <v>172</v>
      </c>
      <c r="D71" s="16" t="s">
        <v>173</v>
      </c>
      <c r="E71" s="47">
        <v>10</v>
      </c>
      <c r="F71" s="16" t="s">
        <v>22</v>
      </c>
      <c r="G71" s="16" t="s">
        <v>23</v>
      </c>
      <c r="H71" s="16" t="s">
        <v>24</v>
      </c>
      <c r="I71" s="16" t="s">
        <v>172</v>
      </c>
      <c r="J71" s="19" t="s">
        <v>25</v>
      </c>
      <c r="K71" s="16">
        <v>380</v>
      </c>
      <c r="L71" s="16">
        <f t="shared" si="2"/>
        <v>10000</v>
      </c>
      <c r="M71" s="16">
        <f t="shared" si="4"/>
        <v>4.5</v>
      </c>
      <c r="N71" s="16" t="s">
        <v>26</v>
      </c>
      <c r="O71" s="16" t="s">
        <v>23</v>
      </c>
      <c r="P71" s="46">
        <v>0.6</v>
      </c>
      <c r="Q71" s="61"/>
    </row>
  </sheetData>
  <protectedRanges>
    <protectedRange sqref="N9" name="区域1_5_1_1"/>
  </protectedRanges>
  <autoFilter ref="A3:Q71">
    <extLst/>
  </autoFilter>
  <mergeCells count="1">
    <mergeCell ref="A2:Q2"/>
  </mergeCells>
  <conditionalFormatting sqref="B4">
    <cfRule type="duplicateValues" dxfId="0" priority="11"/>
  </conditionalFormatting>
  <conditionalFormatting sqref="C4">
    <cfRule type="duplicateValues" dxfId="0" priority="7"/>
  </conditionalFormatting>
  <conditionalFormatting sqref="I4">
    <cfRule type="duplicateValues" dxfId="0" priority="6"/>
  </conditionalFormatting>
  <conditionalFormatting sqref="B5">
    <cfRule type="duplicateValues" dxfId="0" priority="3"/>
  </conditionalFormatting>
  <conditionalFormatting sqref="C5">
    <cfRule type="duplicateValues" dxfId="0" priority="5"/>
  </conditionalFormatting>
  <conditionalFormatting sqref="I5">
    <cfRule type="duplicateValues" dxfId="0" priority="4"/>
  </conditionalFormatting>
  <conditionalFormatting sqref="C6">
    <cfRule type="duplicateValues" dxfId="0" priority="22"/>
  </conditionalFormatting>
  <conditionalFormatting sqref="I6">
    <cfRule type="duplicateValues" dxfId="0" priority="20"/>
  </conditionalFormatting>
  <conditionalFormatting sqref="C7">
    <cfRule type="duplicateValues" dxfId="0" priority="21"/>
  </conditionalFormatting>
  <conditionalFormatting sqref="I7">
    <cfRule type="duplicateValues" dxfId="0" priority="19"/>
  </conditionalFormatting>
  <conditionalFormatting sqref="C8">
    <cfRule type="duplicateValues" dxfId="0" priority="18"/>
  </conditionalFormatting>
  <conditionalFormatting sqref="I8">
    <cfRule type="duplicateValues" dxfId="0" priority="17"/>
  </conditionalFormatting>
  <conditionalFormatting sqref="I18">
    <cfRule type="duplicateValues" dxfId="1" priority="2" stopIfTrue="1"/>
  </conditionalFormatting>
  <conditionalFormatting sqref="I25">
    <cfRule type="duplicateValues" dxfId="1" priority="34" stopIfTrue="1"/>
  </conditionalFormatting>
  <conditionalFormatting sqref="C26">
    <cfRule type="duplicateValues" dxfId="1" priority="35" stopIfTrue="1"/>
  </conditionalFormatting>
  <conditionalFormatting sqref="I26">
    <cfRule type="duplicateValues" dxfId="1" priority="32" stopIfTrue="1"/>
  </conditionalFormatting>
  <conditionalFormatting sqref="I27">
    <cfRule type="duplicateValues" dxfId="1" priority="31" stopIfTrue="1"/>
  </conditionalFormatting>
  <conditionalFormatting sqref="I28">
    <cfRule type="duplicateValues" dxfId="1" priority="30" stopIfTrue="1"/>
  </conditionalFormatting>
  <conditionalFormatting sqref="C29">
    <cfRule type="duplicateValues" dxfId="0" priority="1"/>
  </conditionalFormatting>
  <conditionalFormatting sqref="I34">
    <cfRule type="duplicateValues" dxfId="1" priority="15" stopIfTrue="1"/>
  </conditionalFormatting>
  <conditionalFormatting sqref="C35">
    <cfRule type="duplicateValues" dxfId="1" priority="16" stopIfTrue="1"/>
  </conditionalFormatting>
  <conditionalFormatting sqref="I35">
    <cfRule type="duplicateValues" dxfId="1" priority="13" stopIfTrue="1"/>
  </conditionalFormatting>
  <conditionalFormatting sqref="C36">
    <cfRule type="duplicateValues" dxfId="1" priority="14" stopIfTrue="1"/>
  </conditionalFormatting>
  <conditionalFormatting sqref="I36">
    <cfRule type="duplicateValues" dxfId="1" priority="12" stopIfTrue="1"/>
  </conditionalFormatting>
  <conditionalFormatting sqref="C27:C28">
    <cfRule type="duplicateValues" dxfId="1" priority="33" stopIfTrue="1"/>
  </conditionalFormatting>
  <printOptions horizontalCentered="1"/>
  <pageMargins left="0.751388888888889" right="0.751388888888889" top="0.409027777777778" bottom="0.409027777777778" header="0.5" footer="0.5"/>
  <pageSetup paperSize="9" scale="58" fitToHeight="0" orientation="landscape" horizontalDpi="600"/>
  <headerFooter>
    <oddFooter>&amp;C第 &amp;P 页</oddFooter>
  </headerFooter>
  <ignoredErrors>
    <ignoredError sqref="L1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5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pengyueming</dc:creator>
  <cp:lastModifiedBy>YING</cp:lastModifiedBy>
  <dcterms:created xsi:type="dcterms:W3CDTF">2025-06-11T02:16:00Z</dcterms:created>
  <dcterms:modified xsi:type="dcterms:W3CDTF">2025-11-26T02:29:47Z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277D75D2B9A041F5BF4453E98C456388</vt:lpwstr>
  </property>
  <property fmtid="{D5CDD505-2E9C-101B-9397-08002B2CF9AE}" pid="3" name="KSOProductBuildVer">
    <vt:lpwstr>2052-11.8.2.9022</vt:lpwstr>
  </property>
</Properties>
</file>