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9月" sheetId="1" r:id="rId1"/>
  </sheets>
  <definedNames>
    <definedName name="_xlnm._FilterDatabase" localSheetId="0" hidden="1">'9月'!$A$1:$Q$39</definedName>
    <definedName name="_xlnm.Print_Titles" localSheetId="0">'9月'!$3:$3</definedName>
  </definedNames>
  <calcPr calcId="144525"/>
</workbook>
</file>

<file path=xl/sharedStrings.xml><?xml version="1.0" encoding="utf-8"?>
<sst xmlns="http://schemas.openxmlformats.org/spreadsheetml/2006/main" count="377" uniqueCount="111">
  <si>
    <r>
      <rPr>
        <sz val="16"/>
        <color indexed="8"/>
        <rFont val="黑体"/>
        <charset val="134"/>
      </rPr>
      <t>附件</t>
    </r>
  </si>
  <si>
    <r>
      <rPr>
        <sz val="22"/>
        <rFont val="Times New Roman"/>
        <charset val="0"/>
      </rPr>
      <t>2025</t>
    </r>
    <r>
      <rPr>
        <sz val="22"/>
        <rFont val="方正小标宋简体"/>
        <charset val="0"/>
      </rPr>
      <t>年</t>
    </r>
    <r>
      <rPr>
        <sz val="22"/>
        <rFont val="Times New Roman"/>
        <charset val="0"/>
      </rPr>
      <t>9</t>
    </r>
    <r>
      <rPr>
        <sz val="22"/>
        <rFont val="方正小标宋简体"/>
        <charset val="0"/>
      </rPr>
      <t>月中山市居民分布式光伏发电项目汇总表（第二批）</t>
    </r>
  </si>
  <si>
    <r>
      <rPr>
        <sz val="12"/>
        <color theme="1"/>
        <rFont val="黑体"/>
        <charset val="134"/>
      </rPr>
      <t>编号</t>
    </r>
  </si>
  <si>
    <r>
      <rPr>
        <sz val="12"/>
        <color theme="1"/>
        <rFont val="黑体"/>
        <charset val="134"/>
      </rPr>
      <t>所属镇街</t>
    </r>
  </si>
  <si>
    <r>
      <rPr>
        <sz val="12"/>
        <color theme="1"/>
        <rFont val="黑体"/>
        <charset val="134"/>
      </rPr>
      <t>项目名称</t>
    </r>
  </si>
  <si>
    <r>
      <rPr>
        <sz val="12"/>
        <color theme="1"/>
        <rFont val="黑体"/>
        <charset val="134"/>
      </rPr>
      <t>项目建设地点</t>
    </r>
  </si>
  <si>
    <r>
      <rPr>
        <sz val="12"/>
        <color theme="1"/>
        <rFont val="黑体"/>
        <charset val="134"/>
      </rPr>
      <t>项目容量（</t>
    </r>
    <r>
      <rPr>
        <sz val="12"/>
        <color theme="1"/>
        <rFont val="Times New Roman"/>
        <charset val="0"/>
      </rPr>
      <t>kW</t>
    </r>
    <r>
      <rPr>
        <sz val="12"/>
        <color theme="1"/>
        <rFont val="黑体"/>
        <charset val="134"/>
      </rPr>
      <t>）</t>
    </r>
  </si>
  <si>
    <r>
      <rPr>
        <sz val="12"/>
        <color theme="1"/>
        <rFont val="黑体"/>
        <charset val="134"/>
      </rPr>
      <t>项目公司</t>
    </r>
    <r>
      <rPr>
        <sz val="12"/>
        <color theme="1"/>
        <rFont val="Times New Roman"/>
        <charset val="0"/>
      </rPr>
      <t>(</t>
    </r>
    <r>
      <rPr>
        <sz val="12"/>
        <color theme="1"/>
        <rFont val="黑体"/>
        <charset val="134"/>
      </rPr>
      <t>或自然人）</t>
    </r>
  </si>
  <si>
    <r>
      <rPr>
        <sz val="12"/>
        <color theme="1"/>
        <rFont val="黑体"/>
        <charset val="134"/>
      </rPr>
      <t>建成并网发电日期</t>
    </r>
  </si>
  <si>
    <r>
      <rPr>
        <sz val="12"/>
        <color theme="1"/>
        <rFont val="黑体"/>
        <charset val="134"/>
      </rPr>
      <t>建设方式</t>
    </r>
  </si>
  <si>
    <r>
      <rPr>
        <sz val="12"/>
        <color theme="1"/>
        <rFont val="黑体"/>
        <charset val="134"/>
      </rPr>
      <t>光伏电力用户</t>
    </r>
  </si>
  <si>
    <r>
      <rPr>
        <sz val="12"/>
        <color theme="1"/>
        <rFont val="黑体"/>
        <charset val="134"/>
      </rPr>
      <t>光伏电力消纳方式</t>
    </r>
  </si>
  <si>
    <r>
      <rPr>
        <sz val="12"/>
        <color theme="1"/>
        <rFont val="黑体"/>
        <charset val="134"/>
      </rPr>
      <t>并网电压等级（</t>
    </r>
    <r>
      <rPr>
        <sz val="12"/>
        <color theme="1"/>
        <rFont val="Times New Roman"/>
        <charset val="0"/>
      </rPr>
      <t>V</t>
    </r>
    <r>
      <rPr>
        <sz val="12"/>
        <color theme="1"/>
        <rFont val="黑体"/>
        <charset val="134"/>
      </rPr>
      <t>）</t>
    </r>
  </si>
  <si>
    <r>
      <rPr>
        <sz val="12"/>
        <color theme="1"/>
        <rFont val="黑体"/>
        <charset val="134"/>
      </rPr>
      <t>年平均发电量（千瓦时）</t>
    </r>
  </si>
  <si>
    <r>
      <rPr>
        <sz val="12"/>
        <color theme="1"/>
        <rFont val="黑体"/>
        <charset val="134"/>
      </rPr>
      <t>项目投资（万元）</t>
    </r>
  </si>
  <si>
    <r>
      <rPr>
        <sz val="12"/>
        <color theme="1"/>
        <rFont val="黑体"/>
        <charset val="134"/>
      </rPr>
      <t>光伏电力用户侧电价</t>
    </r>
  </si>
  <si>
    <r>
      <rPr>
        <sz val="12"/>
        <color theme="1"/>
        <rFont val="黑体"/>
        <charset val="134"/>
      </rPr>
      <t>预计年补助资金（元）</t>
    </r>
  </si>
  <si>
    <r>
      <rPr>
        <sz val="12"/>
        <color theme="1"/>
        <rFont val="黑体"/>
        <charset val="134"/>
      </rPr>
      <t>自发自用比例</t>
    </r>
  </si>
  <si>
    <r>
      <rPr>
        <sz val="12"/>
        <color theme="1"/>
        <rFont val="黑体"/>
        <charset val="134"/>
      </rPr>
      <t>备注</t>
    </r>
  </si>
  <si>
    <r>
      <rPr>
        <sz val="11"/>
        <color theme="1"/>
        <rFont val="宋体"/>
        <charset val="134"/>
      </rPr>
      <t>西区</t>
    </r>
  </si>
  <si>
    <r>
      <rPr>
        <sz val="11"/>
        <color theme="1"/>
        <rFont val="宋体"/>
        <charset val="134"/>
      </rPr>
      <t>周军</t>
    </r>
  </si>
  <si>
    <t>中山市西区翠沙路棕榈彩虹花园棕榈峦</t>
  </si>
  <si>
    <r>
      <rPr>
        <sz val="11"/>
        <color theme="1"/>
        <rFont val="宋体"/>
        <charset val="134"/>
      </rPr>
      <t>自然人</t>
    </r>
  </si>
  <si>
    <r>
      <rPr>
        <sz val="11"/>
        <color theme="1"/>
        <rFont val="宋体"/>
        <charset val="134"/>
      </rPr>
      <t>待定</t>
    </r>
  </si>
  <si>
    <r>
      <rPr>
        <sz val="11"/>
        <color theme="1"/>
        <rFont val="宋体"/>
        <charset val="134"/>
      </rPr>
      <t>屋顶</t>
    </r>
  </si>
  <si>
    <r>
      <rPr>
        <sz val="11"/>
        <rFont val="宋体"/>
        <charset val="134"/>
      </rPr>
      <t>自发自用余量上网</t>
    </r>
  </si>
  <si>
    <r>
      <rPr>
        <sz val="11"/>
        <color theme="1"/>
        <rFont val="宋体"/>
        <charset val="134"/>
      </rPr>
      <t>居民电价</t>
    </r>
  </si>
  <si>
    <r>
      <rPr>
        <sz val="11"/>
        <color theme="1"/>
        <rFont val="宋体"/>
        <charset val="134"/>
      </rPr>
      <t>马宁质</t>
    </r>
  </si>
  <si>
    <r>
      <rPr>
        <sz val="11"/>
        <color theme="1"/>
        <rFont val="宋体"/>
        <charset val="134"/>
      </rPr>
      <t>阜沙</t>
    </r>
  </si>
  <si>
    <r>
      <rPr>
        <sz val="11"/>
        <rFont val="宋体"/>
        <charset val="134"/>
      </rPr>
      <t>杨碧光</t>
    </r>
  </si>
  <si>
    <t>中山市阜沙镇荣安西上街</t>
  </si>
  <si>
    <r>
      <rPr>
        <sz val="11"/>
        <rFont val="宋体"/>
        <charset val="134"/>
      </rPr>
      <t>自然人</t>
    </r>
  </si>
  <si>
    <r>
      <rPr>
        <sz val="11"/>
        <rFont val="宋体"/>
        <charset val="134"/>
      </rPr>
      <t>待定</t>
    </r>
  </si>
  <si>
    <r>
      <rPr>
        <sz val="11"/>
        <rFont val="宋体"/>
        <charset val="134"/>
      </rPr>
      <t>屋顶</t>
    </r>
  </si>
  <si>
    <r>
      <rPr>
        <sz val="11"/>
        <rFont val="宋体"/>
        <charset val="134"/>
      </rPr>
      <t>居民电价</t>
    </r>
  </si>
  <si>
    <r>
      <rPr>
        <sz val="11"/>
        <rFont val="宋体"/>
        <charset val="134"/>
      </rPr>
      <t>梁钊华</t>
    </r>
  </si>
  <si>
    <t>中山市阜沙镇西宁街</t>
  </si>
  <si>
    <r>
      <rPr>
        <sz val="11"/>
        <color theme="1"/>
        <rFont val="宋体"/>
        <charset val="134"/>
      </rPr>
      <t>南区</t>
    </r>
  </si>
  <si>
    <r>
      <rPr>
        <sz val="11"/>
        <rFont val="宋体"/>
        <charset val="134"/>
      </rPr>
      <t>张益学</t>
    </r>
  </si>
  <si>
    <t>中山市南区竹秀园东山下街</t>
  </si>
  <si>
    <r>
      <rPr>
        <sz val="11"/>
        <rFont val="宋体"/>
        <charset val="134"/>
      </rPr>
      <t>黄春菊</t>
    </r>
  </si>
  <si>
    <t>中山市南区圣都路清华坊云雅苑</t>
  </si>
  <si>
    <r>
      <rPr>
        <sz val="11"/>
        <color theme="1"/>
        <rFont val="宋体"/>
        <charset val="134"/>
      </rPr>
      <t>南头</t>
    </r>
  </si>
  <si>
    <r>
      <rPr>
        <sz val="11"/>
        <rFont val="宋体"/>
        <charset val="134"/>
      </rPr>
      <t>陈健辉</t>
    </r>
  </si>
  <si>
    <t>广东省中山市南头镇新村二街</t>
  </si>
  <si>
    <r>
      <rPr>
        <sz val="11"/>
        <rFont val="宋体"/>
        <charset val="134"/>
      </rPr>
      <t>二期增容</t>
    </r>
  </si>
  <si>
    <r>
      <rPr>
        <sz val="11"/>
        <color theme="1"/>
        <rFont val="宋体"/>
        <charset val="134"/>
      </rPr>
      <t>坦洲</t>
    </r>
  </si>
  <si>
    <r>
      <rPr>
        <sz val="11"/>
        <color theme="1"/>
        <rFont val="宋体"/>
        <charset val="134"/>
      </rPr>
      <t>毛志洪</t>
    </r>
  </si>
  <si>
    <t>中山市坦洲镇北祥街</t>
  </si>
  <si>
    <r>
      <rPr>
        <sz val="11"/>
        <color theme="1"/>
        <rFont val="宋体"/>
        <charset val="134"/>
      </rPr>
      <t>李伟明</t>
    </r>
  </si>
  <si>
    <r>
      <rPr>
        <sz val="11"/>
        <color theme="1"/>
        <rFont val="宋体"/>
        <charset val="134"/>
      </rPr>
      <t>中山市坦洲镇合胜村大兴围</t>
    </r>
  </si>
  <si>
    <r>
      <rPr>
        <sz val="11"/>
        <color theme="1"/>
        <rFont val="宋体"/>
        <charset val="134"/>
      </rPr>
      <t>沙溪</t>
    </r>
  </si>
  <si>
    <r>
      <rPr>
        <sz val="11"/>
        <color theme="1"/>
        <rFont val="宋体"/>
        <charset val="134"/>
      </rPr>
      <t>林绮深</t>
    </r>
  </si>
  <si>
    <t>中山市沙溪镇沙平中街</t>
  </si>
  <si>
    <r>
      <rPr>
        <sz val="11"/>
        <color theme="1"/>
        <rFont val="宋体"/>
        <charset val="134"/>
      </rPr>
      <t>蔡炳炼</t>
    </r>
  </si>
  <si>
    <t>中山市沙溪镇涌边祥和街</t>
  </si>
  <si>
    <r>
      <rPr>
        <sz val="11"/>
        <color theme="1"/>
        <rFont val="宋体"/>
        <charset val="134"/>
      </rPr>
      <t>赖家威</t>
    </r>
  </si>
  <si>
    <t>中山市沙溪镇岚霞下街四巷</t>
  </si>
  <si>
    <r>
      <rPr>
        <sz val="11"/>
        <color theme="1"/>
        <rFont val="宋体"/>
        <charset val="134"/>
      </rPr>
      <t>彭子强</t>
    </r>
  </si>
  <si>
    <t>中山市沙溪镇圣狮二村步头路第四巷</t>
  </si>
  <si>
    <r>
      <rPr>
        <sz val="11"/>
        <color theme="1"/>
        <rFont val="宋体"/>
        <charset val="134"/>
      </rPr>
      <t>罗耀华</t>
    </r>
  </si>
  <si>
    <t>中山市沙溪镇虎逊村封面街</t>
  </si>
  <si>
    <r>
      <rPr>
        <sz val="11"/>
        <color theme="1"/>
        <rFont val="宋体"/>
        <charset val="134"/>
      </rPr>
      <t>东区</t>
    </r>
  </si>
  <si>
    <r>
      <rPr>
        <sz val="11"/>
        <rFont val="宋体"/>
        <charset val="134"/>
      </rPr>
      <t>余冬梅</t>
    </r>
  </si>
  <si>
    <t>东区聚豪园领世苑</t>
  </si>
  <si>
    <r>
      <rPr>
        <sz val="11"/>
        <rFont val="宋体"/>
        <charset val="134"/>
      </rPr>
      <t>严浩英</t>
    </r>
  </si>
  <si>
    <t>远洋城</t>
  </si>
  <si>
    <r>
      <rPr>
        <sz val="11"/>
        <rFont val="宋体"/>
        <charset val="134"/>
      </rPr>
      <t>梁倩英</t>
    </r>
  </si>
  <si>
    <t>新安大街</t>
  </si>
  <si>
    <r>
      <rPr>
        <sz val="11"/>
        <rFont val="宋体"/>
        <charset val="134"/>
      </rPr>
      <t>刘棣康</t>
    </r>
  </si>
  <si>
    <t>中山市东区沙岗天王路</t>
  </si>
  <si>
    <r>
      <rPr>
        <sz val="11"/>
        <color theme="1"/>
        <rFont val="宋体"/>
        <charset val="134"/>
      </rPr>
      <t>古镇</t>
    </r>
  </si>
  <si>
    <r>
      <rPr>
        <sz val="11"/>
        <rFont val="宋体"/>
        <charset val="134"/>
      </rPr>
      <t>岑贤妹</t>
    </r>
  </si>
  <si>
    <t>中山市古镇镇曹三工业大道中</t>
  </si>
  <si>
    <r>
      <rPr>
        <sz val="11"/>
        <rFont val="宋体"/>
        <charset val="134"/>
      </rPr>
      <t>曹德信</t>
    </r>
  </si>
  <si>
    <t>中山市古镇镇曹一乐昌西路</t>
  </si>
  <si>
    <r>
      <rPr>
        <sz val="11"/>
        <color theme="1"/>
        <rFont val="宋体"/>
        <charset val="134"/>
      </rPr>
      <t>三乡</t>
    </r>
  </si>
  <si>
    <r>
      <rPr>
        <sz val="11"/>
        <color indexed="8"/>
        <rFont val="宋体"/>
        <charset val="134"/>
      </rPr>
      <t>崔应胜</t>
    </r>
  </si>
  <si>
    <t>中山市三乡镇前陇社区居民委员会北界二巷</t>
  </si>
  <si>
    <r>
      <rPr>
        <sz val="11"/>
        <color indexed="8"/>
        <rFont val="宋体"/>
        <charset val="134"/>
      </rPr>
      <t>郑建新</t>
    </r>
  </si>
  <si>
    <t>中山市三乡镇雅居乐新城</t>
  </si>
  <si>
    <r>
      <rPr>
        <sz val="11"/>
        <rFont val="宋体"/>
        <charset val="134"/>
      </rPr>
      <t>莫兰</t>
    </r>
  </si>
  <si>
    <t>中山市三乡镇平南村鸿埠园路园林西区五巷</t>
  </si>
  <si>
    <r>
      <rPr>
        <sz val="11"/>
        <rFont val="宋体"/>
        <charset val="134"/>
      </rPr>
      <t>马俊才</t>
    </r>
  </si>
  <si>
    <t>中山市三乡镇平东村岭南路</t>
  </si>
  <si>
    <r>
      <rPr>
        <sz val="11"/>
        <rFont val="宋体"/>
        <charset val="134"/>
      </rPr>
      <t>李嘉濠</t>
    </r>
  </si>
  <si>
    <t>中山市三乡镇振华路雅居乐新城</t>
  </si>
  <si>
    <r>
      <rPr>
        <sz val="11"/>
        <rFont val="宋体"/>
        <charset val="134"/>
      </rPr>
      <t>客户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月已备案项目容量为</t>
    </r>
    <r>
      <rPr>
        <sz val="11"/>
        <rFont val="Times New Roman"/>
        <charset val="134"/>
      </rPr>
      <t>13kW</t>
    </r>
    <r>
      <rPr>
        <sz val="11"/>
        <rFont val="宋体"/>
        <charset val="134"/>
      </rPr>
      <t>，现调整项目容量为</t>
    </r>
    <r>
      <rPr>
        <sz val="11"/>
        <rFont val="Times New Roman"/>
        <charset val="134"/>
      </rPr>
      <t>15kW</t>
    </r>
    <r>
      <rPr>
        <sz val="11"/>
        <rFont val="宋体"/>
        <charset val="134"/>
      </rPr>
      <t>，需重新备案。</t>
    </r>
  </si>
  <si>
    <r>
      <rPr>
        <sz val="11"/>
        <color theme="1"/>
        <rFont val="宋体"/>
        <charset val="134"/>
      </rPr>
      <t>郑敏仪</t>
    </r>
  </si>
  <si>
    <r>
      <rPr>
        <sz val="11"/>
        <color theme="1"/>
        <rFont val="宋体"/>
        <charset val="134"/>
      </rPr>
      <t>孙吉波</t>
    </r>
  </si>
  <si>
    <t>中山市三乡镇茅湾村谷都大道</t>
  </si>
  <si>
    <r>
      <rPr>
        <sz val="11"/>
        <color theme="1"/>
        <rFont val="宋体"/>
        <charset val="134"/>
      </rPr>
      <t>小榄</t>
    </r>
  </si>
  <si>
    <r>
      <rPr>
        <sz val="11"/>
        <color theme="1"/>
        <rFont val="宋体"/>
        <charset val="134"/>
      </rPr>
      <t>罗文永</t>
    </r>
  </si>
  <si>
    <t>广东省中山市小榄镇康祥大街三巷</t>
  </si>
  <si>
    <r>
      <rPr>
        <sz val="11"/>
        <color theme="1"/>
        <rFont val="宋体"/>
        <charset val="134"/>
      </rPr>
      <t>李俊毅</t>
    </r>
  </si>
  <si>
    <t>广东省中山市小榄镇永宁南和一街</t>
  </si>
  <si>
    <r>
      <rPr>
        <sz val="11"/>
        <color theme="1"/>
        <rFont val="宋体"/>
        <charset val="134"/>
      </rPr>
      <t>李光华</t>
    </r>
  </si>
  <si>
    <t>中山市小榄镇北区接龙四路</t>
  </si>
  <si>
    <r>
      <rPr>
        <sz val="11"/>
        <rFont val="宋体"/>
        <charset val="134"/>
      </rPr>
      <t>客户于</t>
    </r>
    <r>
      <rPr>
        <sz val="11"/>
        <rFont val="Times New Roman"/>
        <charset val="134"/>
      </rPr>
      <t>2018-7-20</t>
    </r>
    <r>
      <rPr>
        <sz val="11"/>
        <rFont val="宋体"/>
        <charset val="134"/>
      </rPr>
      <t>已经并网</t>
    </r>
    <r>
      <rPr>
        <sz val="11"/>
        <rFont val="Times New Roman"/>
        <charset val="134"/>
      </rPr>
      <t>7.02kW</t>
    </r>
    <r>
      <rPr>
        <sz val="11"/>
        <rFont val="宋体"/>
        <charset val="134"/>
      </rPr>
      <t>中发改能源函〔</t>
    </r>
    <r>
      <rPr>
        <sz val="11"/>
        <rFont val="Times New Roman"/>
        <charset val="134"/>
      </rPr>
      <t>2018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1046</t>
    </r>
    <r>
      <rPr>
        <sz val="11"/>
        <rFont val="宋体"/>
        <charset val="134"/>
      </rPr>
      <t>号，现在需要增容</t>
    </r>
    <r>
      <rPr>
        <sz val="11"/>
        <rFont val="Times New Roman"/>
        <charset val="134"/>
      </rPr>
      <t>10kW</t>
    </r>
    <r>
      <rPr>
        <sz val="11"/>
        <rFont val="宋体"/>
        <charset val="134"/>
      </rPr>
      <t>。</t>
    </r>
  </si>
  <si>
    <r>
      <rPr>
        <sz val="11"/>
        <color theme="1"/>
        <rFont val="宋体"/>
        <charset val="134"/>
      </rPr>
      <t>神湾</t>
    </r>
  </si>
  <si>
    <r>
      <rPr>
        <sz val="11"/>
        <rFont val="宋体"/>
        <charset val="134"/>
      </rPr>
      <t>李东祥</t>
    </r>
  </si>
  <si>
    <r>
      <t>中山市神湾镇神湾大道南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余电上网</t>
    </r>
  </si>
  <si>
    <r>
      <rPr>
        <sz val="11"/>
        <color theme="1"/>
        <rFont val="宋体"/>
        <charset val="134"/>
      </rPr>
      <t>火炬</t>
    </r>
  </si>
  <si>
    <r>
      <rPr>
        <sz val="11"/>
        <rFont val="宋体"/>
        <charset val="134"/>
      </rPr>
      <t>陈方荣</t>
    </r>
  </si>
  <si>
    <t>广东省中山市火炬区张家边社区居民委员会明珠苑</t>
  </si>
  <si>
    <r>
      <rPr>
        <sz val="11"/>
        <rFont val="宋体"/>
        <charset val="134"/>
      </rPr>
      <t>郑月明</t>
    </r>
  </si>
  <si>
    <t>广东省中山市火炬镇开发区联富社区居民委员会濠二小区上街</t>
  </si>
  <si>
    <r>
      <rPr>
        <sz val="11"/>
        <rFont val="宋体"/>
        <charset val="134"/>
      </rPr>
      <t>符科</t>
    </r>
  </si>
  <si>
    <t>广东省中山市火炬区联富村民委员会上陂头路濠东花园濠东翠苑</t>
  </si>
  <si>
    <r>
      <rPr>
        <sz val="11"/>
        <rFont val="宋体"/>
        <charset val="134"/>
      </rPr>
      <t>马玉林</t>
    </r>
  </si>
  <si>
    <t>广东省中山市火炬区联富村民委员会孙文东路尚城花园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</si>
</sst>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0"/>
    </font>
    <font>
      <sz val="16"/>
      <color indexed="8"/>
      <name val="Times New Roman"/>
      <charset val="134"/>
    </font>
    <font>
      <sz val="22"/>
      <name val="Times New Roman"/>
      <charset val="0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0"/>
    </font>
    <font>
      <sz val="11"/>
      <color rgb="FFFF0000"/>
      <name val="Times New Roman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6"/>
      <color indexed="8"/>
      <name val="黑体"/>
      <charset val="134"/>
    </font>
    <font>
      <sz val="22"/>
      <name val="方正小标宋简体"/>
      <charset val="0"/>
    </font>
    <font>
      <sz val="12"/>
      <color theme="1"/>
      <name val="黑体"/>
      <charset val="134"/>
    </font>
    <font>
      <sz val="12"/>
      <color theme="1"/>
      <name val="Times New Roman"/>
      <charset val="0"/>
    </font>
    <font>
      <sz val="11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8" fillId="29" borderId="6" applyNumberFormat="0" applyAlignment="0" applyProtection="0">
      <alignment vertical="center"/>
    </xf>
    <xf numFmtId="0" fontId="29" fillId="34" borderId="12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31" fontId="1" fillId="0" borderId="1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 applyProtection="1">
      <alignment horizontal="center" vertical="center"/>
    </xf>
    <xf numFmtId="9" fontId="7" fillId="2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9" fontId="1" fillId="0" borderId="1" xfId="0" applyNumberFormat="1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9" fontId="1" fillId="2" borderId="1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99CC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9"/>
  <sheetViews>
    <sheetView tabSelected="1" zoomScale="88" zoomScaleNormal="88" topLeftCell="A25" workbookViewId="0">
      <selection activeCell="D41" sqref="D41"/>
    </sheetView>
  </sheetViews>
  <sheetFormatPr defaultColWidth="9" defaultRowHeight="15"/>
  <cols>
    <col min="1" max="1" width="9.65833333333333" style="1" customWidth="1"/>
    <col min="2" max="2" width="9.94166666666667" style="1" customWidth="1"/>
    <col min="3" max="3" width="12.0666666666667" style="1" customWidth="1"/>
    <col min="4" max="4" width="47.3" style="4" customWidth="1"/>
    <col min="5" max="5" width="9.23333333333333" style="1" customWidth="1"/>
    <col min="6" max="6" width="12.375" style="1" customWidth="1"/>
    <col min="7" max="7" width="11.5" style="1" customWidth="1"/>
    <col min="8" max="8" width="9.125" style="1" customWidth="1"/>
    <col min="9" max="9" width="13.625" style="1" customWidth="1"/>
    <col min="10" max="10" width="18.5583333333333" style="1" customWidth="1"/>
    <col min="11" max="11" width="9.375" style="1" customWidth="1"/>
    <col min="12" max="12" width="13.375" style="1" customWidth="1"/>
    <col min="13" max="13" width="9" style="5"/>
    <col min="14" max="14" width="12.625" style="1" customWidth="1"/>
    <col min="15" max="15" width="10.375" style="1" customWidth="1"/>
    <col min="16" max="16" width="9" style="1"/>
    <col min="17" max="17" width="25.75" style="5" customWidth="1"/>
    <col min="18" max="18" width="11.5" style="1"/>
    <col min="19" max="33" width="9" style="1"/>
    <col min="34" max="34" width="11.5" style="1"/>
    <col min="35" max="49" width="9" style="1"/>
    <col min="50" max="50" width="11.5" style="1"/>
    <col min="51" max="65" width="9" style="1"/>
    <col min="66" max="66" width="11.5" style="1"/>
    <col min="67" max="81" width="9" style="1"/>
    <col min="82" max="82" width="11.5" style="1"/>
    <col min="83" max="97" width="9" style="1"/>
    <col min="98" max="98" width="11.5" style="1"/>
    <col min="99" max="113" width="9" style="1"/>
    <col min="114" max="114" width="11.5" style="1"/>
    <col min="115" max="129" width="9" style="1"/>
    <col min="130" max="130" width="11.5" style="1"/>
    <col min="131" max="145" width="9" style="1"/>
    <col min="146" max="146" width="11.5" style="1"/>
    <col min="147" max="161" width="9" style="1"/>
    <col min="162" max="162" width="11.5" style="1"/>
    <col min="163" max="177" width="9" style="1"/>
    <col min="178" max="178" width="11.5" style="1"/>
    <col min="179" max="193" width="9" style="1"/>
    <col min="194" max="194" width="11.5" style="1"/>
    <col min="195" max="209" width="9" style="1"/>
    <col min="210" max="210" width="11.5" style="1"/>
    <col min="211" max="225" width="9" style="1"/>
    <col min="226" max="226" width="11.5" style="1"/>
    <col min="227" max="241" width="9" style="1"/>
    <col min="242" max="242" width="11.5" style="1"/>
    <col min="243" max="16384" width="9" style="1"/>
  </cols>
  <sheetData>
    <row r="1" s="1" customFormat="1" ht="20.25" spans="1:17">
      <c r="A1" s="6" t="s">
        <v>0</v>
      </c>
      <c r="D1" s="4"/>
      <c r="M1" s="5"/>
      <c r="Q1" s="5"/>
    </row>
    <row r="2" s="1" customFormat="1" ht="28.5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39"/>
    </row>
    <row r="3" s="2" customFormat="1" ht="47" customHeight="1" spans="1:17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8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</row>
    <row r="4" s="3" customFormat="1" ht="44" customHeight="1" spans="1:17">
      <c r="A4" s="10">
        <v>1</v>
      </c>
      <c r="B4" s="10" t="s">
        <v>19</v>
      </c>
      <c r="C4" s="10" t="s">
        <v>20</v>
      </c>
      <c r="D4" s="11" t="s">
        <v>21</v>
      </c>
      <c r="E4" s="10">
        <v>20</v>
      </c>
      <c r="F4" s="10" t="s">
        <v>22</v>
      </c>
      <c r="G4" s="10" t="s">
        <v>23</v>
      </c>
      <c r="H4" s="10" t="s">
        <v>24</v>
      </c>
      <c r="I4" s="10" t="s">
        <v>20</v>
      </c>
      <c r="J4" s="28" t="s">
        <v>25</v>
      </c>
      <c r="K4" s="10">
        <v>380</v>
      </c>
      <c r="L4" s="10">
        <v>20000</v>
      </c>
      <c r="M4" s="10">
        <v>7</v>
      </c>
      <c r="N4" s="10" t="s">
        <v>26</v>
      </c>
      <c r="O4" s="10" t="s">
        <v>23</v>
      </c>
      <c r="P4" s="29">
        <v>0.6</v>
      </c>
      <c r="Q4" s="40"/>
    </row>
    <row r="5" s="3" customFormat="1" ht="44" customHeight="1" spans="1:17">
      <c r="A5" s="10">
        <v>2</v>
      </c>
      <c r="B5" s="10" t="s">
        <v>19</v>
      </c>
      <c r="C5" s="10" t="s">
        <v>27</v>
      </c>
      <c r="D5" s="11" t="s">
        <v>21</v>
      </c>
      <c r="E5" s="10">
        <v>20</v>
      </c>
      <c r="F5" s="10" t="s">
        <v>22</v>
      </c>
      <c r="G5" s="10" t="s">
        <v>23</v>
      </c>
      <c r="H5" s="10" t="s">
        <v>24</v>
      </c>
      <c r="I5" s="10" t="s">
        <v>27</v>
      </c>
      <c r="J5" s="28" t="s">
        <v>25</v>
      </c>
      <c r="K5" s="10">
        <v>380</v>
      </c>
      <c r="L5" s="10">
        <v>20000</v>
      </c>
      <c r="M5" s="10">
        <v>10</v>
      </c>
      <c r="N5" s="10" t="s">
        <v>26</v>
      </c>
      <c r="O5" s="10" t="s">
        <v>23</v>
      </c>
      <c r="P5" s="29">
        <v>0.6</v>
      </c>
      <c r="Q5" s="40"/>
    </row>
    <row r="6" s="3" customFormat="1" ht="44" customHeight="1" spans="1:17">
      <c r="A6" s="10">
        <v>3</v>
      </c>
      <c r="B6" s="10" t="s">
        <v>28</v>
      </c>
      <c r="C6" s="12" t="s">
        <v>29</v>
      </c>
      <c r="D6" s="11" t="s">
        <v>30</v>
      </c>
      <c r="E6" s="12">
        <v>25</v>
      </c>
      <c r="F6" s="12" t="s">
        <v>31</v>
      </c>
      <c r="G6" s="13" t="s">
        <v>32</v>
      </c>
      <c r="H6" s="13" t="s">
        <v>33</v>
      </c>
      <c r="I6" s="12" t="s">
        <v>29</v>
      </c>
      <c r="J6" s="12" t="s">
        <v>25</v>
      </c>
      <c r="K6" s="13">
        <v>380</v>
      </c>
      <c r="L6" s="12">
        <v>27500</v>
      </c>
      <c r="M6" s="13">
        <v>7.4</v>
      </c>
      <c r="N6" s="13" t="s">
        <v>34</v>
      </c>
      <c r="O6" s="16" t="s">
        <v>32</v>
      </c>
      <c r="P6" s="30">
        <v>0.6</v>
      </c>
      <c r="Q6" s="18"/>
    </row>
    <row r="7" s="3" customFormat="1" ht="37" customHeight="1" spans="1:17">
      <c r="A7" s="10">
        <v>4</v>
      </c>
      <c r="B7" s="10" t="s">
        <v>28</v>
      </c>
      <c r="C7" s="12" t="s">
        <v>29</v>
      </c>
      <c r="D7" s="11" t="s">
        <v>30</v>
      </c>
      <c r="E7" s="12">
        <v>40</v>
      </c>
      <c r="F7" s="12" t="s">
        <v>31</v>
      </c>
      <c r="G7" s="13" t="s">
        <v>32</v>
      </c>
      <c r="H7" s="13" t="s">
        <v>33</v>
      </c>
      <c r="I7" s="12" t="s">
        <v>29</v>
      </c>
      <c r="J7" s="12" t="s">
        <v>25</v>
      </c>
      <c r="K7" s="13">
        <v>380</v>
      </c>
      <c r="L7" s="12">
        <v>44000</v>
      </c>
      <c r="M7" s="13">
        <v>12</v>
      </c>
      <c r="N7" s="13" t="s">
        <v>34</v>
      </c>
      <c r="O7" s="16" t="s">
        <v>32</v>
      </c>
      <c r="P7" s="30">
        <v>0.6</v>
      </c>
      <c r="Q7" s="18"/>
    </row>
    <row r="8" s="3" customFormat="1" ht="37" customHeight="1" spans="1:17">
      <c r="A8" s="10">
        <v>5</v>
      </c>
      <c r="B8" s="10" t="s">
        <v>28</v>
      </c>
      <c r="C8" s="12" t="s">
        <v>35</v>
      </c>
      <c r="D8" s="11" t="s">
        <v>36</v>
      </c>
      <c r="E8" s="12">
        <v>15</v>
      </c>
      <c r="F8" s="12" t="s">
        <v>31</v>
      </c>
      <c r="G8" s="13" t="s">
        <v>32</v>
      </c>
      <c r="H8" s="13" t="s">
        <v>33</v>
      </c>
      <c r="I8" s="12" t="s">
        <v>35</v>
      </c>
      <c r="J8" s="12" t="s">
        <v>25</v>
      </c>
      <c r="K8" s="13">
        <v>380</v>
      </c>
      <c r="L8" s="12">
        <v>16500</v>
      </c>
      <c r="M8" s="13">
        <v>7</v>
      </c>
      <c r="N8" s="13" t="s">
        <v>34</v>
      </c>
      <c r="O8" s="16" t="s">
        <v>32</v>
      </c>
      <c r="P8" s="30">
        <v>0.6</v>
      </c>
      <c r="Q8" s="18"/>
    </row>
    <row r="9" s="3" customFormat="1" ht="37" customHeight="1" spans="1:17">
      <c r="A9" s="10">
        <v>6</v>
      </c>
      <c r="B9" s="10" t="s">
        <v>37</v>
      </c>
      <c r="C9" s="14" t="s">
        <v>38</v>
      </c>
      <c r="D9" s="11" t="s">
        <v>39</v>
      </c>
      <c r="E9" s="14">
        <v>40</v>
      </c>
      <c r="F9" s="15" t="s">
        <v>22</v>
      </c>
      <c r="G9" s="15" t="s">
        <v>23</v>
      </c>
      <c r="H9" s="15" t="s">
        <v>24</v>
      </c>
      <c r="I9" s="14" t="str">
        <f>C9</f>
        <v>张益学</v>
      </c>
      <c r="J9" s="12" t="s">
        <v>25</v>
      </c>
      <c r="K9" s="14">
        <v>380</v>
      </c>
      <c r="L9" s="17">
        <f t="shared" ref="L9:L18" si="0">E9*1000</f>
        <v>40000</v>
      </c>
      <c r="M9" s="31">
        <f>E9*0.7</f>
        <v>28</v>
      </c>
      <c r="N9" s="32" t="s">
        <v>26</v>
      </c>
      <c r="O9" s="33" t="s">
        <v>32</v>
      </c>
      <c r="P9" s="29">
        <v>0.6</v>
      </c>
      <c r="Q9" s="28"/>
    </row>
    <row r="10" s="3" customFormat="1" ht="37" customHeight="1" spans="1:17">
      <c r="A10" s="10">
        <v>7</v>
      </c>
      <c r="B10" s="10" t="s">
        <v>37</v>
      </c>
      <c r="C10" s="16" t="s">
        <v>40</v>
      </c>
      <c r="D10" s="11" t="s">
        <v>41</v>
      </c>
      <c r="E10" s="14">
        <v>50</v>
      </c>
      <c r="F10" s="15" t="s">
        <v>22</v>
      </c>
      <c r="G10" s="15" t="s">
        <v>23</v>
      </c>
      <c r="H10" s="15" t="s">
        <v>24</v>
      </c>
      <c r="I10" s="14" t="str">
        <f>C10</f>
        <v>黄春菊</v>
      </c>
      <c r="J10" s="12" t="s">
        <v>25</v>
      </c>
      <c r="K10" s="14">
        <v>380</v>
      </c>
      <c r="L10" s="17">
        <f t="shared" si="0"/>
        <v>50000</v>
      </c>
      <c r="M10" s="31">
        <f>E10*0.7</f>
        <v>35</v>
      </c>
      <c r="N10" s="32" t="s">
        <v>26</v>
      </c>
      <c r="O10" s="33" t="s">
        <v>32</v>
      </c>
      <c r="P10" s="29">
        <v>0.6</v>
      </c>
      <c r="Q10" s="41"/>
    </row>
    <row r="11" s="3" customFormat="1" ht="37" customHeight="1" spans="1:17">
      <c r="A11" s="10">
        <v>8</v>
      </c>
      <c r="B11" s="10" t="s">
        <v>42</v>
      </c>
      <c r="C11" s="16" t="s">
        <v>43</v>
      </c>
      <c r="D11" s="11" t="s">
        <v>44</v>
      </c>
      <c r="E11" s="16">
        <v>23</v>
      </c>
      <c r="F11" s="16" t="s">
        <v>31</v>
      </c>
      <c r="G11" s="16" t="s">
        <v>32</v>
      </c>
      <c r="H11" s="16" t="s">
        <v>33</v>
      </c>
      <c r="I11" s="16" t="s">
        <v>43</v>
      </c>
      <c r="J11" s="16" t="s">
        <v>25</v>
      </c>
      <c r="K11" s="16">
        <v>380</v>
      </c>
      <c r="L11" s="16">
        <v>27600</v>
      </c>
      <c r="M11" s="16">
        <v>8.6</v>
      </c>
      <c r="N11" s="16" t="s">
        <v>34</v>
      </c>
      <c r="O11" s="16" t="s">
        <v>32</v>
      </c>
      <c r="P11" s="29">
        <v>0.6</v>
      </c>
      <c r="Q11" s="16" t="s">
        <v>45</v>
      </c>
    </row>
    <row r="12" s="3" customFormat="1" ht="37" customHeight="1" spans="1:17">
      <c r="A12" s="10">
        <v>9</v>
      </c>
      <c r="B12" s="10" t="s">
        <v>46</v>
      </c>
      <c r="C12" s="15" t="s">
        <v>47</v>
      </c>
      <c r="D12" s="11" t="s">
        <v>48</v>
      </c>
      <c r="E12" s="17">
        <v>30</v>
      </c>
      <c r="F12" s="15" t="s">
        <v>22</v>
      </c>
      <c r="G12" s="15" t="s">
        <v>23</v>
      </c>
      <c r="H12" s="15" t="s">
        <v>24</v>
      </c>
      <c r="I12" s="15" t="s">
        <v>47</v>
      </c>
      <c r="J12" s="28" t="s">
        <v>25</v>
      </c>
      <c r="K12" s="14">
        <v>380</v>
      </c>
      <c r="L12" s="17">
        <v>30000</v>
      </c>
      <c r="M12" s="14">
        <v>18</v>
      </c>
      <c r="N12" s="32" t="s">
        <v>26</v>
      </c>
      <c r="O12" s="33" t="s">
        <v>32</v>
      </c>
      <c r="P12" s="29">
        <v>0.6</v>
      </c>
      <c r="Q12" s="37"/>
    </row>
    <row r="13" s="3" customFormat="1" ht="34" customHeight="1" spans="1:17">
      <c r="A13" s="10">
        <v>10</v>
      </c>
      <c r="B13" s="10" t="s">
        <v>46</v>
      </c>
      <c r="C13" s="10" t="s">
        <v>49</v>
      </c>
      <c r="D13" s="18" t="s">
        <v>50</v>
      </c>
      <c r="E13" s="17">
        <v>15</v>
      </c>
      <c r="F13" s="15" t="s">
        <v>22</v>
      </c>
      <c r="G13" s="15" t="s">
        <v>23</v>
      </c>
      <c r="H13" s="15" t="s">
        <v>24</v>
      </c>
      <c r="I13" s="10" t="s">
        <v>49</v>
      </c>
      <c r="J13" s="12" t="s">
        <v>25</v>
      </c>
      <c r="K13" s="14">
        <v>380</v>
      </c>
      <c r="L13" s="17">
        <v>15000</v>
      </c>
      <c r="M13" s="14">
        <v>9</v>
      </c>
      <c r="N13" s="32" t="s">
        <v>26</v>
      </c>
      <c r="O13" s="33" t="s">
        <v>32</v>
      </c>
      <c r="P13" s="29">
        <v>0.6</v>
      </c>
      <c r="Q13" s="18"/>
    </row>
    <row r="14" s="3" customFormat="1" ht="37" customHeight="1" spans="1:17">
      <c r="A14" s="10">
        <v>11</v>
      </c>
      <c r="B14" s="10" t="s">
        <v>51</v>
      </c>
      <c r="C14" s="10" t="s">
        <v>52</v>
      </c>
      <c r="D14" s="11" t="s">
        <v>53</v>
      </c>
      <c r="E14" s="19">
        <v>50</v>
      </c>
      <c r="F14" s="20" t="s">
        <v>22</v>
      </c>
      <c r="G14" s="20" t="s">
        <v>23</v>
      </c>
      <c r="H14" s="20" t="s">
        <v>24</v>
      </c>
      <c r="I14" s="10" t="s">
        <v>52</v>
      </c>
      <c r="J14" s="28" t="s">
        <v>25</v>
      </c>
      <c r="K14" s="12">
        <v>380</v>
      </c>
      <c r="L14" s="28">
        <f t="shared" si="0"/>
        <v>50000</v>
      </c>
      <c r="M14" s="12">
        <f t="shared" ref="M14:M18" si="1">E14*0.5</f>
        <v>25</v>
      </c>
      <c r="N14" s="34" t="s">
        <v>26</v>
      </c>
      <c r="O14" s="33" t="s">
        <v>32</v>
      </c>
      <c r="P14" s="29">
        <v>0.6</v>
      </c>
      <c r="Q14" s="28"/>
    </row>
    <row r="15" s="3" customFormat="1" ht="37" customHeight="1" spans="1:17">
      <c r="A15" s="10">
        <v>12</v>
      </c>
      <c r="B15" s="10" t="s">
        <v>51</v>
      </c>
      <c r="C15" s="10" t="s">
        <v>54</v>
      </c>
      <c r="D15" s="11" t="s">
        <v>55</v>
      </c>
      <c r="E15" s="19">
        <v>36</v>
      </c>
      <c r="F15" s="20" t="s">
        <v>22</v>
      </c>
      <c r="G15" s="20" t="s">
        <v>23</v>
      </c>
      <c r="H15" s="20" t="s">
        <v>24</v>
      </c>
      <c r="I15" s="10" t="s">
        <v>54</v>
      </c>
      <c r="J15" s="28" t="s">
        <v>25</v>
      </c>
      <c r="K15" s="12">
        <v>380</v>
      </c>
      <c r="L15" s="28">
        <f t="shared" si="0"/>
        <v>36000</v>
      </c>
      <c r="M15" s="12">
        <f t="shared" si="1"/>
        <v>18</v>
      </c>
      <c r="N15" s="34" t="s">
        <v>26</v>
      </c>
      <c r="O15" s="33" t="s">
        <v>32</v>
      </c>
      <c r="P15" s="29">
        <v>0.6</v>
      </c>
      <c r="Q15" s="28"/>
    </row>
    <row r="16" s="3" customFormat="1" ht="37" customHeight="1" spans="1:17">
      <c r="A16" s="10">
        <v>13</v>
      </c>
      <c r="B16" s="10" t="s">
        <v>51</v>
      </c>
      <c r="C16" s="10" t="s">
        <v>56</v>
      </c>
      <c r="D16" s="11" t="s">
        <v>57</v>
      </c>
      <c r="E16" s="19">
        <v>50</v>
      </c>
      <c r="F16" s="20" t="s">
        <v>22</v>
      </c>
      <c r="G16" s="20" t="s">
        <v>23</v>
      </c>
      <c r="H16" s="20" t="s">
        <v>24</v>
      </c>
      <c r="I16" s="10" t="s">
        <v>56</v>
      </c>
      <c r="J16" s="28" t="s">
        <v>25</v>
      </c>
      <c r="K16" s="12">
        <v>380</v>
      </c>
      <c r="L16" s="28">
        <f t="shared" si="0"/>
        <v>50000</v>
      </c>
      <c r="M16" s="12">
        <f t="shared" si="1"/>
        <v>25</v>
      </c>
      <c r="N16" s="34" t="s">
        <v>26</v>
      </c>
      <c r="O16" s="33" t="s">
        <v>32</v>
      </c>
      <c r="P16" s="29">
        <v>0.6</v>
      </c>
      <c r="Q16" s="28"/>
    </row>
    <row r="17" s="3" customFormat="1" ht="37" customHeight="1" spans="1:17">
      <c r="A17" s="10">
        <v>14</v>
      </c>
      <c r="B17" s="10" t="s">
        <v>51</v>
      </c>
      <c r="C17" s="10" t="s">
        <v>58</v>
      </c>
      <c r="D17" s="11" t="s">
        <v>59</v>
      </c>
      <c r="E17" s="19">
        <v>20</v>
      </c>
      <c r="F17" s="20" t="s">
        <v>22</v>
      </c>
      <c r="G17" s="20" t="s">
        <v>23</v>
      </c>
      <c r="H17" s="20" t="s">
        <v>24</v>
      </c>
      <c r="I17" s="10" t="s">
        <v>58</v>
      </c>
      <c r="J17" s="28" t="s">
        <v>25</v>
      </c>
      <c r="K17" s="12">
        <v>380</v>
      </c>
      <c r="L17" s="28">
        <f t="shared" si="0"/>
        <v>20000</v>
      </c>
      <c r="M17" s="12">
        <f t="shared" si="1"/>
        <v>10</v>
      </c>
      <c r="N17" s="34" t="s">
        <v>26</v>
      </c>
      <c r="O17" s="33" t="s">
        <v>32</v>
      </c>
      <c r="P17" s="29">
        <v>0.6</v>
      </c>
      <c r="Q17" s="28"/>
    </row>
    <row r="18" s="3" customFormat="1" ht="45" customHeight="1" spans="1:17">
      <c r="A18" s="10">
        <v>15</v>
      </c>
      <c r="B18" s="10" t="s">
        <v>51</v>
      </c>
      <c r="C18" s="10" t="s">
        <v>60</v>
      </c>
      <c r="D18" s="11" t="s">
        <v>61</v>
      </c>
      <c r="E18" s="19">
        <v>15</v>
      </c>
      <c r="F18" s="20" t="s">
        <v>22</v>
      </c>
      <c r="G18" s="20" t="s">
        <v>23</v>
      </c>
      <c r="H18" s="20" t="s">
        <v>24</v>
      </c>
      <c r="I18" s="10" t="s">
        <v>60</v>
      </c>
      <c r="J18" s="28" t="s">
        <v>25</v>
      </c>
      <c r="K18" s="12">
        <v>380</v>
      </c>
      <c r="L18" s="28">
        <f t="shared" si="0"/>
        <v>15000</v>
      </c>
      <c r="M18" s="12">
        <f t="shared" si="1"/>
        <v>7.5</v>
      </c>
      <c r="N18" s="34" t="s">
        <v>26</v>
      </c>
      <c r="O18" s="33" t="s">
        <v>32</v>
      </c>
      <c r="P18" s="29">
        <v>0.6</v>
      </c>
      <c r="Q18" s="28"/>
    </row>
    <row r="19" s="3" customFormat="1" ht="37" customHeight="1" spans="1:17">
      <c r="A19" s="10">
        <v>16</v>
      </c>
      <c r="B19" s="10" t="s">
        <v>62</v>
      </c>
      <c r="C19" s="21" t="s">
        <v>63</v>
      </c>
      <c r="D19" s="11" t="s">
        <v>64</v>
      </c>
      <c r="E19" s="21">
        <v>12</v>
      </c>
      <c r="F19" s="21" t="s">
        <v>31</v>
      </c>
      <c r="G19" s="21" t="s">
        <v>32</v>
      </c>
      <c r="H19" s="21" t="s">
        <v>33</v>
      </c>
      <c r="I19" s="21" t="s">
        <v>63</v>
      </c>
      <c r="J19" s="12" t="s">
        <v>25</v>
      </c>
      <c r="K19" s="21">
        <v>380</v>
      </c>
      <c r="L19" s="21">
        <v>12000</v>
      </c>
      <c r="M19" s="21">
        <v>6</v>
      </c>
      <c r="N19" s="21" t="s">
        <v>34</v>
      </c>
      <c r="O19" s="21" t="s">
        <v>32</v>
      </c>
      <c r="P19" s="35">
        <v>0.6</v>
      </c>
      <c r="Q19" s="12"/>
    </row>
    <row r="20" s="3" customFormat="1" ht="37" customHeight="1" spans="1:17">
      <c r="A20" s="10">
        <v>17</v>
      </c>
      <c r="B20" s="10" t="s">
        <v>62</v>
      </c>
      <c r="C20" s="21" t="s">
        <v>65</v>
      </c>
      <c r="D20" s="11" t="s">
        <v>66</v>
      </c>
      <c r="E20" s="21">
        <v>13</v>
      </c>
      <c r="F20" s="21" t="s">
        <v>31</v>
      </c>
      <c r="G20" s="21" t="s">
        <v>32</v>
      </c>
      <c r="H20" s="21" t="s">
        <v>33</v>
      </c>
      <c r="I20" s="21" t="s">
        <v>65</v>
      </c>
      <c r="J20" s="12" t="s">
        <v>25</v>
      </c>
      <c r="K20" s="21">
        <v>380</v>
      </c>
      <c r="L20" s="21">
        <v>13000</v>
      </c>
      <c r="M20" s="21">
        <v>7</v>
      </c>
      <c r="N20" s="21" t="s">
        <v>34</v>
      </c>
      <c r="O20" s="21" t="s">
        <v>32</v>
      </c>
      <c r="P20" s="35">
        <v>0.6</v>
      </c>
      <c r="Q20" s="42"/>
    </row>
    <row r="21" s="3" customFormat="1" ht="37" customHeight="1" spans="1:17">
      <c r="A21" s="10">
        <v>18</v>
      </c>
      <c r="B21" s="10" t="s">
        <v>62</v>
      </c>
      <c r="C21" s="21" t="s">
        <v>67</v>
      </c>
      <c r="D21" s="11" t="s">
        <v>68</v>
      </c>
      <c r="E21" s="21">
        <v>15</v>
      </c>
      <c r="F21" s="21" t="s">
        <v>31</v>
      </c>
      <c r="G21" s="21" t="s">
        <v>32</v>
      </c>
      <c r="H21" s="21" t="s">
        <v>33</v>
      </c>
      <c r="I21" s="21" t="s">
        <v>67</v>
      </c>
      <c r="J21" s="12" t="s">
        <v>25</v>
      </c>
      <c r="K21" s="21">
        <v>380</v>
      </c>
      <c r="L21" s="21">
        <v>15000</v>
      </c>
      <c r="M21" s="21">
        <v>8</v>
      </c>
      <c r="N21" s="21" t="s">
        <v>34</v>
      </c>
      <c r="O21" s="21" t="s">
        <v>32</v>
      </c>
      <c r="P21" s="35">
        <v>0.6</v>
      </c>
      <c r="Q21" s="43"/>
    </row>
    <row r="22" s="3" customFormat="1" ht="37" customHeight="1" spans="1:17">
      <c r="A22" s="10">
        <v>19</v>
      </c>
      <c r="B22" s="10" t="s">
        <v>62</v>
      </c>
      <c r="C22" s="21" t="s">
        <v>69</v>
      </c>
      <c r="D22" s="11" t="s">
        <v>70</v>
      </c>
      <c r="E22" s="21">
        <v>12</v>
      </c>
      <c r="F22" s="21" t="s">
        <v>31</v>
      </c>
      <c r="G22" s="21" t="s">
        <v>32</v>
      </c>
      <c r="H22" s="21" t="s">
        <v>33</v>
      </c>
      <c r="I22" s="21" t="s">
        <v>69</v>
      </c>
      <c r="J22" s="12" t="s">
        <v>25</v>
      </c>
      <c r="K22" s="21">
        <v>380</v>
      </c>
      <c r="L22" s="21">
        <v>12000</v>
      </c>
      <c r="M22" s="21">
        <v>6</v>
      </c>
      <c r="N22" s="21" t="s">
        <v>34</v>
      </c>
      <c r="O22" s="21" t="s">
        <v>32</v>
      </c>
      <c r="P22" s="35">
        <v>0.6</v>
      </c>
      <c r="Q22" s="43"/>
    </row>
    <row r="23" s="3" customFormat="1" ht="37" customHeight="1" spans="1:17">
      <c r="A23" s="10">
        <v>20</v>
      </c>
      <c r="B23" s="10" t="s">
        <v>71</v>
      </c>
      <c r="C23" s="14" t="s">
        <v>72</v>
      </c>
      <c r="D23" s="11" t="s">
        <v>73</v>
      </c>
      <c r="E23" s="17">
        <v>60</v>
      </c>
      <c r="F23" s="15" t="s">
        <v>22</v>
      </c>
      <c r="G23" s="15" t="s">
        <v>23</v>
      </c>
      <c r="H23" s="15" t="s">
        <v>24</v>
      </c>
      <c r="I23" s="14" t="s">
        <v>72</v>
      </c>
      <c r="J23" s="12" t="s">
        <v>25</v>
      </c>
      <c r="K23" s="14">
        <v>380</v>
      </c>
      <c r="L23" s="17">
        <f t="shared" ref="L23:L34" si="2">E23*1000</f>
        <v>60000</v>
      </c>
      <c r="M23" s="14">
        <v>18</v>
      </c>
      <c r="N23" s="32" t="s">
        <v>26</v>
      </c>
      <c r="O23" s="33" t="s">
        <v>32</v>
      </c>
      <c r="P23" s="29">
        <v>0.6</v>
      </c>
      <c r="Q23" s="12"/>
    </row>
    <row r="24" s="3" customFormat="1" ht="37" customHeight="1" spans="1:17">
      <c r="A24" s="10">
        <v>21</v>
      </c>
      <c r="B24" s="10" t="s">
        <v>71</v>
      </c>
      <c r="C24" s="14" t="s">
        <v>74</v>
      </c>
      <c r="D24" s="11" t="s">
        <v>75</v>
      </c>
      <c r="E24" s="17">
        <v>50</v>
      </c>
      <c r="F24" s="15" t="s">
        <v>22</v>
      </c>
      <c r="G24" s="15" t="s">
        <v>23</v>
      </c>
      <c r="H24" s="15" t="s">
        <v>24</v>
      </c>
      <c r="I24" s="14" t="s">
        <v>74</v>
      </c>
      <c r="J24" s="12" t="s">
        <v>25</v>
      </c>
      <c r="K24" s="14">
        <v>380</v>
      </c>
      <c r="L24" s="17">
        <f t="shared" si="2"/>
        <v>50000</v>
      </c>
      <c r="M24" s="14">
        <v>15</v>
      </c>
      <c r="N24" s="32" t="s">
        <v>26</v>
      </c>
      <c r="O24" s="33" t="s">
        <v>32</v>
      </c>
      <c r="P24" s="29">
        <v>0.6</v>
      </c>
      <c r="Q24" s="12"/>
    </row>
    <row r="25" s="3" customFormat="1" ht="37" customHeight="1" spans="1:17">
      <c r="A25" s="10">
        <v>22</v>
      </c>
      <c r="B25" s="10" t="s">
        <v>76</v>
      </c>
      <c r="C25" s="22" t="s">
        <v>77</v>
      </c>
      <c r="D25" s="11" t="s">
        <v>78</v>
      </c>
      <c r="E25" s="14">
        <v>25</v>
      </c>
      <c r="F25" s="16" t="s">
        <v>31</v>
      </c>
      <c r="G25" s="23" t="s">
        <v>32</v>
      </c>
      <c r="H25" s="15" t="s">
        <v>24</v>
      </c>
      <c r="I25" s="22" t="s">
        <v>77</v>
      </c>
      <c r="J25" s="12" t="s">
        <v>25</v>
      </c>
      <c r="K25" s="14">
        <v>380</v>
      </c>
      <c r="L25" s="14">
        <f t="shared" si="2"/>
        <v>25000</v>
      </c>
      <c r="M25" s="36">
        <f t="shared" ref="M25:M31" si="3">E25*0.45</f>
        <v>11.25</v>
      </c>
      <c r="N25" s="15" t="s">
        <v>26</v>
      </c>
      <c r="O25" s="37" t="s">
        <v>32</v>
      </c>
      <c r="P25" s="35">
        <v>0.6</v>
      </c>
      <c r="Q25" s="33"/>
    </row>
    <row r="26" s="3" customFormat="1" ht="37" customHeight="1" spans="1:17">
      <c r="A26" s="10">
        <v>23</v>
      </c>
      <c r="B26" s="10" t="s">
        <v>76</v>
      </c>
      <c r="C26" s="22" t="s">
        <v>79</v>
      </c>
      <c r="D26" s="11" t="s">
        <v>80</v>
      </c>
      <c r="E26" s="14">
        <v>3</v>
      </c>
      <c r="F26" s="16" t="s">
        <v>31</v>
      </c>
      <c r="G26" s="23" t="s">
        <v>32</v>
      </c>
      <c r="H26" s="15" t="s">
        <v>24</v>
      </c>
      <c r="I26" s="22" t="s">
        <v>79</v>
      </c>
      <c r="J26" s="12" t="s">
        <v>25</v>
      </c>
      <c r="K26" s="14">
        <v>380</v>
      </c>
      <c r="L26" s="14">
        <f t="shared" si="2"/>
        <v>3000</v>
      </c>
      <c r="M26" s="36">
        <f t="shared" si="3"/>
        <v>1.35</v>
      </c>
      <c r="N26" s="15" t="s">
        <v>26</v>
      </c>
      <c r="O26" s="37" t="s">
        <v>32</v>
      </c>
      <c r="P26" s="35">
        <v>0.6</v>
      </c>
      <c r="Q26" s="33"/>
    </row>
    <row r="27" s="3" customFormat="1" ht="37" customHeight="1" spans="1:17">
      <c r="A27" s="10">
        <v>24</v>
      </c>
      <c r="B27" s="10" t="s">
        <v>76</v>
      </c>
      <c r="C27" s="14" t="s">
        <v>81</v>
      </c>
      <c r="D27" s="11" t="s">
        <v>82</v>
      </c>
      <c r="E27" s="14">
        <v>36</v>
      </c>
      <c r="F27" s="16" t="s">
        <v>31</v>
      </c>
      <c r="G27" s="23" t="s">
        <v>32</v>
      </c>
      <c r="H27" s="15" t="s">
        <v>24</v>
      </c>
      <c r="I27" s="14" t="s">
        <v>81</v>
      </c>
      <c r="J27" s="12" t="s">
        <v>25</v>
      </c>
      <c r="K27" s="14">
        <v>380</v>
      </c>
      <c r="L27" s="14">
        <f t="shared" si="2"/>
        <v>36000</v>
      </c>
      <c r="M27" s="36">
        <f t="shared" si="3"/>
        <v>16.2</v>
      </c>
      <c r="N27" s="15" t="s">
        <v>26</v>
      </c>
      <c r="O27" s="37" t="s">
        <v>32</v>
      </c>
      <c r="P27" s="35">
        <v>0.6</v>
      </c>
      <c r="Q27" s="33"/>
    </row>
    <row r="28" s="3" customFormat="1" ht="37" customHeight="1" spans="1:17">
      <c r="A28" s="10">
        <v>25</v>
      </c>
      <c r="B28" s="10" t="s">
        <v>76</v>
      </c>
      <c r="C28" s="14" t="s">
        <v>83</v>
      </c>
      <c r="D28" s="11" t="s">
        <v>84</v>
      </c>
      <c r="E28" s="14">
        <v>40</v>
      </c>
      <c r="F28" s="16" t="s">
        <v>31</v>
      </c>
      <c r="G28" s="23" t="s">
        <v>32</v>
      </c>
      <c r="H28" s="15" t="s">
        <v>24</v>
      </c>
      <c r="I28" s="14" t="s">
        <v>83</v>
      </c>
      <c r="J28" s="12" t="s">
        <v>25</v>
      </c>
      <c r="K28" s="14">
        <v>380</v>
      </c>
      <c r="L28" s="14">
        <f t="shared" si="2"/>
        <v>40000</v>
      </c>
      <c r="M28" s="36">
        <f t="shared" si="3"/>
        <v>18</v>
      </c>
      <c r="N28" s="15" t="s">
        <v>26</v>
      </c>
      <c r="O28" s="37" t="s">
        <v>32</v>
      </c>
      <c r="P28" s="35">
        <v>0.6</v>
      </c>
      <c r="Q28" s="33"/>
    </row>
    <row r="29" s="3" customFormat="1" ht="48" customHeight="1" spans="1:17">
      <c r="A29" s="10">
        <v>26</v>
      </c>
      <c r="B29" s="10" t="s">
        <v>76</v>
      </c>
      <c r="C29" s="14" t="s">
        <v>85</v>
      </c>
      <c r="D29" s="11" t="s">
        <v>86</v>
      </c>
      <c r="E29" s="14">
        <v>13</v>
      </c>
      <c r="F29" s="16" t="s">
        <v>31</v>
      </c>
      <c r="G29" s="23" t="s">
        <v>32</v>
      </c>
      <c r="H29" s="15" t="s">
        <v>24</v>
      </c>
      <c r="I29" s="14" t="s">
        <v>85</v>
      </c>
      <c r="J29" s="12" t="s">
        <v>25</v>
      </c>
      <c r="K29" s="14">
        <v>380</v>
      </c>
      <c r="L29" s="14">
        <f t="shared" si="2"/>
        <v>13000</v>
      </c>
      <c r="M29" s="36">
        <f t="shared" si="3"/>
        <v>5.85</v>
      </c>
      <c r="N29" s="15" t="s">
        <v>26</v>
      </c>
      <c r="O29" s="37" t="s">
        <v>32</v>
      </c>
      <c r="P29" s="35">
        <v>0.6</v>
      </c>
      <c r="Q29" s="33" t="s">
        <v>87</v>
      </c>
    </row>
    <row r="30" s="3" customFormat="1" ht="37" customHeight="1" spans="1:17">
      <c r="A30" s="10">
        <v>27</v>
      </c>
      <c r="B30" s="10" t="s">
        <v>76</v>
      </c>
      <c r="C30" s="24" t="s">
        <v>88</v>
      </c>
      <c r="D30" s="11" t="s">
        <v>80</v>
      </c>
      <c r="E30" s="10">
        <v>15</v>
      </c>
      <c r="F30" s="16" t="s">
        <v>31</v>
      </c>
      <c r="G30" s="23" t="s">
        <v>32</v>
      </c>
      <c r="H30" s="15" t="s">
        <v>24</v>
      </c>
      <c r="I30" s="24" t="s">
        <v>88</v>
      </c>
      <c r="J30" s="12" t="s">
        <v>25</v>
      </c>
      <c r="K30" s="14">
        <v>380</v>
      </c>
      <c r="L30" s="14">
        <f t="shared" si="2"/>
        <v>15000</v>
      </c>
      <c r="M30" s="36">
        <f t="shared" si="3"/>
        <v>6.75</v>
      </c>
      <c r="N30" s="15" t="s">
        <v>26</v>
      </c>
      <c r="O30" s="37" t="s">
        <v>32</v>
      </c>
      <c r="P30" s="35">
        <v>0.6</v>
      </c>
      <c r="Q30" s="44"/>
    </row>
    <row r="31" s="3" customFormat="1" ht="37" customHeight="1" spans="1:17">
      <c r="A31" s="10">
        <v>28</v>
      </c>
      <c r="B31" s="10" t="s">
        <v>76</v>
      </c>
      <c r="C31" s="24" t="s">
        <v>89</v>
      </c>
      <c r="D31" s="11" t="s">
        <v>90</v>
      </c>
      <c r="E31" s="10">
        <v>20</v>
      </c>
      <c r="F31" s="16" t="s">
        <v>31</v>
      </c>
      <c r="G31" s="23" t="s">
        <v>32</v>
      </c>
      <c r="H31" s="15" t="s">
        <v>24</v>
      </c>
      <c r="I31" s="24" t="s">
        <v>89</v>
      </c>
      <c r="J31" s="12" t="s">
        <v>25</v>
      </c>
      <c r="K31" s="14">
        <v>380</v>
      </c>
      <c r="L31" s="14">
        <f t="shared" si="2"/>
        <v>20000</v>
      </c>
      <c r="M31" s="36">
        <f t="shared" si="3"/>
        <v>9</v>
      </c>
      <c r="N31" s="15" t="s">
        <v>26</v>
      </c>
      <c r="O31" s="37" t="s">
        <v>32</v>
      </c>
      <c r="P31" s="35">
        <v>0.6</v>
      </c>
      <c r="Q31" s="33"/>
    </row>
    <row r="32" s="3" customFormat="1" ht="37" customHeight="1" spans="1:17">
      <c r="A32" s="10">
        <v>29</v>
      </c>
      <c r="B32" s="10" t="s">
        <v>91</v>
      </c>
      <c r="C32" s="25" t="s">
        <v>92</v>
      </c>
      <c r="D32" s="11" t="s">
        <v>93</v>
      </c>
      <c r="E32" s="17">
        <v>20</v>
      </c>
      <c r="F32" s="26" t="s">
        <v>22</v>
      </c>
      <c r="G32" s="26" t="s">
        <v>23</v>
      </c>
      <c r="H32" s="26" t="s">
        <v>24</v>
      </c>
      <c r="I32" s="17" t="str">
        <f t="shared" ref="I32:I34" si="4">C32</f>
        <v>罗文永</v>
      </c>
      <c r="J32" s="12" t="s">
        <v>25</v>
      </c>
      <c r="K32" s="17">
        <v>380</v>
      </c>
      <c r="L32" s="17">
        <f t="shared" si="2"/>
        <v>20000</v>
      </c>
      <c r="M32" s="17">
        <f t="shared" ref="M32:M34" si="5">E32*0.7</f>
        <v>14</v>
      </c>
      <c r="N32" s="26" t="s">
        <v>26</v>
      </c>
      <c r="O32" s="33" t="s">
        <v>32</v>
      </c>
      <c r="P32" s="38">
        <v>0.6</v>
      </c>
      <c r="Q32" s="45"/>
    </row>
    <row r="33" s="3" customFormat="1" ht="37" customHeight="1" spans="1:17">
      <c r="A33" s="10">
        <v>30</v>
      </c>
      <c r="B33" s="10" t="s">
        <v>91</v>
      </c>
      <c r="C33" s="25" t="s">
        <v>94</v>
      </c>
      <c r="D33" s="11" t="s">
        <v>95</v>
      </c>
      <c r="E33" s="17">
        <v>20</v>
      </c>
      <c r="F33" s="26" t="s">
        <v>22</v>
      </c>
      <c r="G33" s="26" t="s">
        <v>23</v>
      </c>
      <c r="H33" s="26" t="s">
        <v>24</v>
      </c>
      <c r="I33" s="17" t="str">
        <f t="shared" si="4"/>
        <v>李俊毅</v>
      </c>
      <c r="J33" s="12" t="s">
        <v>25</v>
      </c>
      <c r="K33" s="17">
        <v>380</v>
      </c>
      <c r="L33" s="17">
        <f t="shared" si="2"/>
        <v>20000</v>
      </c>
      <c r="M33" s="17">
        <f t="shared" si="5"/>
        <v>14</v>
      </c>
      <c r="N33" s="26" t="s">
        <v>26</v>
      </c>
      <c r="O33" s="33" t="s">
        <v>32</v>
      </c>
      <c r="P33" s="38">
        <v>0.6</v>
      </c>
      <c r="Q33" s="45"/>
    </row>
    <row r="34" s="3" customFormat="1" ht="58" customHeight="1" spans="1:17">
      <c r="A34" s="10">
        <v>31</v>
      </c>
      <c r="B34" s="10" t="s">
        <v>91</v>
      </c>
      <c r="C34" s="10" t="s">
        <v>96</v>
      </c>
      <c r="D34" s="11" t="s">
        <v>97</v>
      </c>
      <c r="E34" s="14">
        <v>10</v>
      </c>
      <c r="F34" s="15" t="s">
        <v>22</v>
      </c>
      <c r="G34" s="15" t="s">
        <v>23</v>
      </c>
      <c r="H34" s="15" t="s">
        <v>24</v>
      </c>
      <c r="I34" s="14" t="str">
        <f t="shared" si="4"/>
        <v>李光华</v>
      </c>
      <c r="J34" s="12" t="s">
        <v>25</v>
      </c>
      <c r="K34" s="14">
        <v>380</v>
      </c>
      <c r="L34" s="17">
        <f t="shared" si="2"/>
        <v>10000</v>
      </c>
      <c r="M34" s="14">
        <f t="shared" si="5"/>
        <v>7</v>
      </c>
      <c r="N34" s="32" t="s">
        <v>26</v>
      </c>
      <c r="O34" s="33" t="s">
        <v>32</v>
      </c>
      <c r="P34" s="29">
        <v>0.6</v>
      </c>
      <c r="Q34" s="12" t="s">
        <v>98</v>
      </c>
    </row>
    <row r="35" s="3" customFormat="1" ht="37" customHeight="1" spans="1:17">
      <c r="A35" s="10">
        <v>32</v>
      </c>
      <c r="B35" s="10" t="s">
        <v>99</v>
      </c>
      <c r="C35" s="12" t="s">
        <v>100</v>
      </c>
      <c r="D35" s="11" t="s">
        <v>101</v>
      </c>
      <c r="E35" s="12">
        <v>40</v>
      </c>
      <c r="F35" s="15" t="s">
        <v>22</v>
      </c>
      <c r="G35" s="27" t="s">
        <v>23</v>
      </c>
      <c r="H35" s="15" t="s">
        <v>24</v>
      </c>
      <c r="I35" s="12" t="s">
        <v>100</v>
      </c>
      <c r="J35" s="28" t="s">
        <v>25</v>
      </c>
      <c r="K35" s="14">
        <v>380</v>
      </c>
      <c r="L35" s="17">
        <v>43800</v>
      </c>
      <c r="M35" s="17">
        <v>20</v>
      </c>
      <c r="N35" s="32" t="s">
        <v>26</v>
      </c>
      <c r="O35" s="33" t="s">
        <v>32</v>
      </c>
      <c r="P35" s="29">
        <v>0.6</v>
      </c>
      <c r="Q35" s="46"/>
    </row>
    <row r="36" s="3" customFormat="1" ht="37" customHeight="1" spans="1:17">
      <c r="A36" s="10">
        <v>33</v>
      </c>
      <c r="B36" s="10" t="s">
        <v>102</v>
      </c>
      <c r="C36" s="12" t="s">
        <v>103</v>
      </c>
      <c r="D36" s="11" t="s">
        <v>104</v>
      </c>
      <c r="E36" s="12">
        <v>12</v>
      </c>
      <c r="F36" s="12" t="s">
        <v>31</v>
      </c>
      <c r="G36" s="12" t="s">
        <v>32</v>
      </c>
      <c r="H36" s="12" t="s">
        <v>33</v>
      </c>
      <c r="I36" s="12" t="s">
        <v>103</v>
      </c>
      <c r="J36" s="12" t="s">
        <v>25</v>
      </c>
      <c r="K36" s="12">
        <v>380</v>
      </c>
      <c r="L36" s="12">
        <v>12000</v>
      </c>
      <c r="M36" s="12">
        <v>7.2</v>
      </c>
      <c r="N36" s="32" t="s">
        <v>26</v>
      </c>
      <c r="O36" s="32" t="s">
        <v>23</v>
      </c>
      <c r="P36" s="29">
        <v>0.6</v>
      </c>
      <c r="Q36" s="47"/>
    </row>
    <row r="37" s="3" customFormat="1" ht="52" customHeight="1" spans="1:17">
      <c r="A37" s="10">
        <v>34</v>
      </c>
      <c r="B37" s="10" t="s">
        <v>102</v>
      </c>
      <c r="C37" s="12" t="s">
        <v>105</v>
      </c>
      <c r="D37" s="11" t="s">
        <v>106</v>
      </c>
      <c r="E37" s="12">
        <v>10</v>
      </c>
      <c r="F37" s="12" t="s">
        <v>31</v>
      </c>
      <c r="G37" s="12" t="s">
        <v>32</v>
      </c>
      <c r="H37" s="12" t="s">
        <v>33</v>
      </c>
      <c r="I37" s="12" t="s">
        <v>105</v>
      </c>
      <c r="J37" s="12" t="s">
        <v>25</v>
      </c>
      <c r="K37" s="12">
        <v>380</v>
      </c>
      <c r="L37" s="12">
        <v>10000</v>
      </c>
      <c r="M37" s="12">
        <v>6</v>
      </c>
      <c r="N37" s="32" t="s">
        <v>26</v>
      </c>
      <c r="O37" s="32" t="s">
        <v>23</v>
      </c>
      <c r="P37" s="29">
        <v>0.6</v>
      </c>
      <c r="Q37" s="47"/>
    </row>
    <row r="38" s="3" customFormat="1" ht="53" customHeight="1" spans="1:17">
      <c r="A38" s="10">
        <v>35</v>
      </c>
      <c r="B38" s="10" t="s">
        <v>102</v>
      </c>
      <c r="C38" s="12" t="s">
        <v>107</v>
      </c>
      <c r="D38" s="11" t="s">
        <v>108</v>
      </c>
      <c r="E38" s="12">
        <v>20</v>
      </c>
      <c r="F38" s="12" t="s">
        <v>31</v>
      </c>
      <c r="G38" s="12" t="s">
        <v>32</v>
      </c>
      <c r="H38" s="12" t="s">
        <v>33</v>
      </c>
      <c r="I38" s="12" t="s">
        <v>107</v>
      </c>
      <c r="J38" s="12" t="s">
        <v>25</v>
      </c>
      <c r="K38" s="12">
        <v>380</v>
      </c>
      <c r="L38" s="12">
        <v>20000</v>
      </c>
      <c r="M38" s="12">
        <v>12</v>
      </c>
      <c r="N38" s="32" t="s">
        <v>26</v>
      </c>
      <c r="O38" s="32" t="s">
        <v>23</v>
      </c>
      <c r="P38" s="29">
        <v>0.6</v>
      </c>
      <c r="Q38" s="47"/>
    </row>
    <row r="39" s="3" customFormat="1" ht="45" customHeight="1" spans="1:17">
      <c r="A39" s="10">
        <v>36</v>
      </c>
      <c r="B39" s="10" t="s">
        <v>102</v>
      </c>
      <c r="C39" s="12" t="s">
        <v>109</v>
      </c>
      <c r="D39" s="11" t="s">
        <v>110</v>
      </c>
      <c r="E39" s="12">
        <v>17</v>
      </c>
      <c r="F39" s="12" t="s">
        <v>31</v>
      </c>
      <c r="G39" s="12" t="s">
        <v>32</v>
      </c>
      <c r="H39" s="12" t="s">
        <v>33</v>
      </c>
      <c r="I39" s="12" t="s">
        <v>109</v>
      </c>
      <c r="J39" s="12" t="s">
        <v>25</v>
      </c>
      <c r="K39" s="12">
        <v>380</v>
      </c>
      <c r="L39" s="12">
        <v>17000</v>
      </c>
      <c r="M39" s="12">
        <v>10.2</v>
      </c>
      <c r="N39" s="32" t="s">
        <v>26</v>
      </c>
      <c r="O39" s="32" t="s">
        <v>23</v>
      </c>
      <c r="P39" s="29">
        <v>0.6</v>
      </c>
      <c r="Q39" s="47"/>
    </row>
  </sheetData>
  <protectedRanges>
    <protectedRange sqref="N9" name="区域1_5_1_1"/>
  </protectedRanges>
  <autoFilter ref="A1:Q39">
    <extLst/>
  </autoFilter>
  <mergeCells count="1">
    <mergeCell ref="A2:Q2"/>
  </mergeCells>
  <conditionalFormatting sqref="C4">
    <cfRule type="duplicateValues" dxfId="0" priority="31"/>
  </conditionalFormatting>
  <conditionalFormatting sqref="C6">
    <cfRule type="duplicateValues" dxfId="0" priority="11"/>
  </conditionalFormatting>
  <conditionalFormatting sqref="I6">
    <cfRule type="duplicateValues" dxfId="0" priority="9"/>
  </conditionalFormatting>
  <conditionalFormatting sqref="C7">
    <cfRule type="duplicateValues" dxfId="0" priority="10"/>
  </conditionalFormatting>
  <conditionalFormatting sqref="I7">
    <cfRule type="duplicateValues" dxfId="0" priority="8"/>
  </conditionalFormatting>
  <conditionalFormatting sqref="C8">
    <cfRule type="duplicateValues" dxfId="0" priority="7"/>
  </conditionalFormatting>
  <conditionalFormatting sqref="I8">
    <cfRule type="duplicateValues" dxfId="0" priority="6"/>
  </conditionalFormatting>
  <conditionalFormatting sqref="I23">
    <cfRule type="duplicateValues" dxfId="1" priority="23" stopIfTrue="1"/>
  </conditionalFormatting>
  <conditionalFormatting sqref="C24">
    <cfRule type="duplicateValues" dxfId="1" priority="24" stopIfTrue="1"/>
  </conditionalFormatting>
  <conditionalFormatting sqref="I24">
    <cfRule type="duplicateValues" dxfId="1" priority="21" stopIfTrue="1"/>
  </conditionalFormatting>
  <conditionalFormatting sqref="I25">
    <cfRule type="duplicateValues" dxfId="1" priority="20" stopIfTrue="1"/>
  </conditionalFormatting>
  <conditionalFormatting sqref="I26">
    <cfRule type="duplicateValues" dxfId="1" priority="19" stopIfTrue="1"/>
  </conditionalFormatting>
  <conditionalFormatting sqref="I32">
    <cfRule type="duplicateValues" dxfId="1" priority="4" stopIfTrue="1"/>
  </conditionalFormatting>
  <conditionalFormatting sqref="C33">
    <cfRule type="duplicateValues" dxfId="1" priority="5" stopIfTrue="1"/>
  </conditionalFormatting>
  <conditionalFormatting sqref="I33">
    <cfRule type="duplicateValues" dxfId="1" priority="2" stopIfTrue="1"/>
  </conditionalFormatting>
  <conditionalFormatting sqref="C34">
    <cfRule type="duplicateValues" dxfId="1" priority="3" stopIfTrue="1"/>
  </conditionalFormatting>
  <conditionalFormatting sqref="I34">
    <cfRule type="duplicateValues" dxfId="1" priority="1" stopIfTrue="1"/>
  </conditionalFormatting>
  <conditionalFormatting sqref="C25:C26">
    <cfRule type="duplicateValues" dxfId="1" priority="22" stopIfTrue="1"/>
  </conditionalFormatting>
  <printOptions horizontalCentered="1"/>
  <pageMargins left="0.751388888888889" right="0.554861111111111" top="0.802777777777778" bottom="0.802777777777778" header="0.5" footer="0.5"/>
  <pageSetup paperSize="9" scale="56" fitToHeight="0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1 _ 5 _ 1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pengyueming</dc:creator>
  <cp:lastModifiedBy>YING</cp:lastModifiedBy>
  <dcterms:created xsi:type="dcterms:W3CDTF">2025-06-11T02:16:00Z</dcterms:created>
  <dcterms:modified xsi:type="dcterms:W3CDTF">2025-10-20T03:01:01Z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F7967E1682DF4171B06C85F912169847</vt:lpwstr>
  </property>
  <property fmtid="{D5CDD505-2E9C-101B-9397-08002B2CF9AE}" pid="3" name="KSOProductBuildVer">
    <vt:lpwstr>2052-11.8.2.9022</vt:lpwstr>
  </property>
</Properties>
</file>