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65"/>
  </bookViews>
  <sheets>
    <sheet name="Sheet1" sheetId="1" r:id="rId1"/>
  </sheets>
  <definedNames>
    <definedName name="_xlnm._FilterDatabase" localSheetId="0" hidden="1">Sheet1!$A$5:$Q$62</definedName>
  </definedNames>
  <calcPr calcId="144525"/>
</workbook>
</file>

<file path=xl/sharedStrings.xml><?xml version="1.0" encoding="utf-8"?>
<sst xmlns="http://schemas.openxmlformats.org/spreadsheetml/2006/main" count="584" uniqueCount="151">
  <si>
    <t>2022年4月中山市居民分布式光伏发电项目汇总表（第二批）</t>
  </si>
  <si>
    <t>编号</t>
  </si>
  <si>
    <t>项目名称</t>
  </si>
  <si>
    <t>项目建设地点</t>
  </si>
  <si>
    <t>项目容量（kW）</t>
  </si>
  <si>
    <t>项目公司(或自然人）</t>
  </si>
  <si>
    <t>建成并网发电日期</t>
  </si>
  <si>
    <t>建设方式</t>
  </si>
  <si>
    <t>光伏电力用户</t>
  </si>
  <si>
    <t>光伏电力消纳方式</t>
  </si>
  <si>
    <t>并网电压等级（V）</t>
  </si>
  <si>
    <t>年平均发电量（千瓦时）</t>
  </si>
  <si>
    <t>项目投资（万元）</t>
  </si>
  <si>
    <t>光伏电力用户侧电价</t>
  </si>
  <si>
    <t>预计年补助资金（元）</t>
  </si>
  <si>
    <t>自发自用比例</t>
  </si>
  <si>
    <t>所属镇街</t>
  </si>
  <si>
    <t>备注</t>
  </si>
  <si>
    <t>李炬祥</t>
  </si>
  <si>
    <t>中山市东凤镇伯公村裕安街</t>
  </si>
  <si>
    <t>自然人</t>
  </si>
  <si>
    <t>待定</t>
  </si>
  <si>
    <t>屋顶</t>
  </si>
  <si>
    <t>自发自用余电上网</t>
  </si>
  <si>
    <t>居民电价</t>
  </si>
  <si>
    <t>东凤</t>
  </si>
  <si>
    <t>钟洁萍</t>
  </si>
  <si>
    <t>中山市东凤镇东海二路</t>
  </si>
  <si>
    <t>江在群</t>
  </si>
  <si>
    <t>阜沙镇欢华一街</t>
  </si>
  <si>
    <t>阜沙</t>
  </si>
  <si>
    <t>梁艺铭</t>
  </si>
  <si>
    <t>中山市南头镇东福南路</t>
  </si>
  <si>
    <t>南头</t>
  </si>
  <si>
    <t>丁臻昌</t>
  </si>
  <si>
    <t>中山市南头镇人民路</t>
  </si>
  <si>
    <t>李宏师</t>
  </si>
  <si>
    <t>中山市南头村二闸北街</t>
  </si>
  <si>
    <t>黄礼斌</t>
  </si>
  <si>
    <t>中山市南头镇沿江路</t>
  </si>
  <si>
    <t>黎建华</t>
  </si>
  <si>
    <t>中山市南头镇南安北路</t>
  </si>
  <si>
    <t>张志勇</t>
  </si>
  <si>
    <t>中山市南头镇穗隆东路</t>
  </si>
  <si>
    <t>李云美</t>
  </si>
  <si>
    <t>中山市南头镇人民路西二街</t>
  </si>
  <si>
    <t>李展良</t>
  </si>
  <si>
    <t>中山市大涌镇敦煌路西十街</t>
  </si>
  <si>
    <t>大涌</t>
  </si>
  <si>
    <t>林旭文</t>
  </si>
  <si>
    <t>中山市大涌镇安堂村北堡北帝庙街</t>
  </si>
  <si>
    <t>何淑贞</t>
  </si>
  <si>
    <t>广东省中山市三角镇沙栏村民生路</t>
  </si>
  <si>
    <t>三角</t>
  </si>
  <si>
    <t>肖洪</t>
  </si>
  <si>
    <t>广东省中山市三角镇高平大道保成三巷</t>
  </si>
  <si>
    <t>蔡桂廷</t>
  </si>
  <si>
    <t>中山市沙溪镇永后环新村</t>
  </si>
  <si>
    <t>沙溪</t>
  </si>
  <si>
    <t>高桂源</t>
  </si>
  <si>
    <t>中山市沙溪镇大石兜耀荣里二十八巷</t>
  </si>
  <si>
    <t>庞伟杰</t>
  </si>
  <si>
    <t>中山市沙溪镇岚霞下街三巷</t>
  </si>
  <si>
    <t>庞嘉瀚</t>
  </si>
  <si>
    <t>黎锡全</t>
  </si>
  <si>
    <t>中山市沙溪镇新濠路 华发生态园倚水路</t>
  </si>
  <si>
    <t>郑仕水</t>
  </si>
  <si>
    <t>中山市沙溪镇乐群村</t>
  </si>
  <si>
    <t>中山市沙溪镇岐江公路申明亭路段</t>
  </si>
  <si>
    <t>宣克伟</t>
  </si>
  <si>
    <t>中山市沙溪镇虎逊村封面街1号</t>
  </si>
  <si>
    <t>李立仁</t>
  </si>
  <si>
    <t>中山市沙溪镇涌边村青云街</t>
  </si>
  <si>
    <t>李秀娟</t>
  </si>
  <si>
    <t>中山市沙溪镇港园村</t>
  </si>
  <si>
    <t>廖国荣</t>
  </si>
  <si>
    <t>广东省中山市五桂山长命水二村石榴坑下街上巷</t>
  </si>
  <si>
    <t>五桂山</t>
  </si>
  <si>
    <t>张志君</t>
  </si>
  <si>
    <t>广东省中山市五桂山长命水石榴坑正街</t>
  </si>
  <si>
    <t>古光明</t>
  </si>
  <si>
    <t>中山市五桂山桂南石莹桥</t>
  </si>
  <si>
    <t>陈建雄</t>
  </si>
  <si>
    <t>广东省中山市沙溪镇象角村象角下街二巷</t>
  </si>
  <si>
    <t>原备案文件为：中发改能源函〔2021〕602号,由黄世明过户,申请变更项目业主。</t>
  </si>
  <si>
    <t>刘晟辉</t>
  </si>
  <si>
    <t>中山市黄圃镇新地新华路六街</t>
  </si>
  <si>
    <t>黄圃</t>
  </si>
  <si>
    <t>梁标成</t>
  </si>
  <si>
    <t>广东省中山市小榄镇永宁下街三巷</t>
  </si>
  <si>
    <t>小榄</t>
  </si>
  <si>
    <t>何美华</t>
  </si>
  <si>
    <t>广东省中山市小榄镇兴成路2号阳光美加花园金榈湾</t>
  </si>
  <si>
    <t>吴秀兰</t>
  </si>
  <si>
    <t>广东省中山市小榄镇竹源竹桥联兴大街四巷</t>
  </si>
  <si>
    <t>吴秋堂</t>
  </si>
  <si>
    <t>广东省中山市小榄镇东俊横街</t>
  </si>
  <si>
    <t>崔国添</t>
  </si>
  <si>
    <t>广东省中山市小榄镇丰源南路丰源南巷</t>
  </si>
  <si>
    <t>姚小红</t>
  </si>
  <si>
    <t>中山市南朗镇翠亨园坑新村下园街七巷</t>
  </si>
  <si>
    <t>南朗</t>
  </si>
  <si>
    <t>赖四珍</t>
  </si>
  <si>
    <t>甘土钦</t>
  </si>
  <si>
    <t>中山市南朗镇合里</t>
  </si>
  <si>
    <t>黄文瑞</t>
  </si>
  <si>
    <t>中山市南朗镇南朗西村大街</t>
  </si>
  <si>
    <t>谭培英</t>
  </si>
  <si>
    <t>广东省中山市坦洲镇同欢街</t>
  </si>
  <si>
    <t>坦洲</t>
  </si>
  <si>
    <t>蔡毅峰</t>
  </si>
  <si>
    <t>广东省中山市坦洲镇永二村管后围</t>
  </si>
  <si>
    <t>丁莉</t>
  </si>
  <si>
    <t>广东省中山市坦洲镇同心街</t>
  </si>
  <si>
    <t>梁伟</t>
  </si>
  <si>
    <t>广东省中山市坦洲镇国际花城花锦苑</t>
  </si>
  <si>
    <t>周新华</t>
  </si>
  <si>
    <t>广东省中山市坦洲镇海伦花园</t>
  </si>
  <si>
    <t>谭朝省</t>
  </si>
  <si>
    <t>中山市南区上塘村竹基街</t>
  </si>
  <si>
    <t>南区</t>
  </si>
  <si>
    <t>何原理</t>
  </si>
  <si>
    <t>中山市南区恒美村恒洋三街</t>
  </si>
  <si>
    <t>卢振辉</t>
  </si>
  <si>
    <t>中山市南区恒美恒洋一街七巷</t>
  </si>
  <si>
    <t>刘艳</t>
  </si>
  <si>
    <t>中山市南区圣都路1号中山清华坊东篱二巷</t>
  </si>
  <si>
    <t>毛秀菊</t>
  </si>
  <si>
    <t>中山市南区圣都路1号中山清华坊凤雅苑凤雅九巷</t>
  </si>
  <si>
    <t>何跳宾</t>
  </si>
  <si>
    <t>中山市南区圣都路1号中山清华坊凤雅苑凤雅五巷</t>
  </si>
  <si>
    <t>汤伦恩</t>
  </si>
  <si>
    <t>广东省中山市古镇镇曹三大街中巷</t>
  </si>
  <si>
    <t>古镇</t>
  </si>
  <si>
    <t>徐弟容</t>
  </si>
  <si>
    <t>石岐区南下南边一街四巷</t>
  </si>
  <si>
    <t>石岐</t>
  </si>
  <si>
    <t>何水源</t>
  </si>
  <si>
    <t>石岐区龙鼻涌街东二巷</t>
  </si>
  <si>
    <t>陈永恒</t>
  </si>
  <si>
    <t>石岐区坭墩上街</t>
  </si>
  <si>
    <t>李伟添</t>
  </si>
  <si>
    <t>广东省中山市港口镇沙港西路</t>
  </si>
  <si>
    <t>港口</t>
  </si>
  <si>
    <t>吴照初</t>
  </si>
  <si>
    <t>广东省中山市港口镇南九小区大街</t>
  </si>
  <si>
    <t>林莹</t>
  </si>
  <si>
    <t>广东省中山市港口镇星晨花园乐涛轩</t>
  </si>
  <si>
    <t>薛小珍</t>
  </si>
  <si>
    <t>广东省中山市板芙镇居委会创兴街二横巷</t>
  </si>
  <si>
    <t>板芙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</si>
</sst>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6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6"/>
      <color theme="1"/>
      <name val="黑体"/>
      <family val="3"/>
      <charset val="134"/>
    </font>
    <font>
      <b/>
      <sz val="20"/>
      <color theme="1"/>
      <name val="方正小标宋_GBK"/>
      <charset val="134"/>
    </font>
    <font>
      <sz val="11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sz val="11"/>
      <name val="宋体"/>
      <charset val="134"/>
    </font>
    <font>
      <b/>
      <sz val="11"/>
      <color rgb="FFFA7D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9C0006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theme="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399975585192419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1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5" borderId="8" applyNumberFormat="0" applyFont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21" fillId="3" borderId="9" applyNumberFormat="0" applyAlignment="0" applyProtection="0">
      <alignment vertical="center"/>
    </xf>
    <xf numFmtId="0" fontId="8" fillId="3" borderId="2" applyNumberFormat="0" applyAlignment="0" applyProtection="0">
      <alignment vertical="center"/>
    </xf>
    <xf numFmtId="0" fontId="17" fillId="14" borderId="6" applyNumberFormat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1" fillId="0" borderId="1" xfId="0" applyFont="1" applyFill="1" applyBorder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2" borderId="1" xfId="0" applyNumberFormat="1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/>
    </xf>
    <xf numFmtId="0" fontId="6" fillId="2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/>
    </xf>
    <xf numFmtId="9" fontId="6" fillId="2" borderId="1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9" fontId="0" fillId="0" borderId="1" xfId="0" applyNumberFormat="1" applyFont="1" applyFill="1" applyBorder="1" applyAlignment="1" applyProtection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ill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J62"/>
  <sheetViews>
    <sheetView tabSelected="1" zoomScaleSheetLayoutView="60" workbookViewId="0">
      <pane xSplit="2" ySplit="5" topLeftCell="E53" activePane="bottomRight" state="frozen"/>
      <selection/>
      <selection pane="topRight"/>
      <selection pane="bottomLeft"/>
      <selection pane="bottomRight" activeCell="A3" sqref="A3:Q3"/>
    </sheetView>
  </sheetViews>
  <sheetFormatPr defaultColWidth="9" defaultRowHeight="13.5"/>
  <cols>
    <col min="1" max="1" width="5.75" customWidth="1"/>
    <col min="2" max="2" width="17.5" style="4" customWidth="1"/>
    <col min="3" max="3" width="21.25" style="4" customWidth="1"/>
    <col min="4" max="4" width="10.625" style="4" customWidth="1"/>
    <col min="5" max="5" width="12.375" style="4" customWidth="1"/>
    <col min="6" max="6" width="15.625" style="4"/>
    <col min="7" max="7" width="9.125" style="4" customWidth="1"/>
    <col min="8" max="8" width="13.625" style="4" customWidth="1"/>
    <col min="9" max="9" width="14.875" style="4" customWidth="1"/>
    <col min="10" max="10" width="9.875" style="4" customWidth="1"/>
    <col min="11" max="11" width="13.375" style="4" customWidth="1"/>
    <col min="12" max="12" width="9" style="4"/>
    <col min="13" max="13" width="12.625" style="4" customWidth="1"/>
    <col min="14" max="14" width="10.375" style="4" customWidth="1"/>
    <col min="15" max="15" width="9" style="4"/>
    <col min="16" max="16" width="12.75" customWidth="1"/>
    <col min="17" max="17" width="17" style="5" customWidth="1"/>
    <col min="20" max="20" width="11.5"/>
    <col min="36" max="36" width="11.5"/>
    <col min="52" max="52" width="11.5"/>
    <col min="68" max="68" width="11.5"/>
    <col min="84" max="84" width="11.5"/>
    <col min="100" max="100" width="11.5"/>
    <col min="116" max="116" width="11.5"/>
    <col min="132" max="132" width="11.5"/>
    <col min="148" max="148" width="11.5"/>
    <col min="164" max="164" width="11.5"/>
    <col min="180" max="180" width="11.5"/>
    <col min="196" max="196" width="11.5"/>
    <col min="212" max="212" width="11.5"/>
    <col min="228" max="228" width="11.5"/>
    <col min="244" max="244" width="11.5"/>
  </cols>
  <sheetData>
    <row r="1" ht="20.25" spans="1:3">
      <c r="A1" s="6"/>
      <c r="B1" s="7"/>
      <c r="C1" s="7"/>
    </row>
    <row r="3" ht="25.5" spans="1:17">
      <c r="A3" s="8" t="s">
        <v>0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</row>
    <row r="4" spans="16:16">
      <c r="P4" s="4"/>
    </row>
    <row r="5" s="1" customFormat="1" ht="37" customHeight="1" spans="1:17">
      <c r="A5" s="9" t="s">
        <v>1</v>
      </c>
      <c r="B5" s="10" t="s">
        <v>2</v>
      </c>
      <c r="C5" s="10" t="s">
        <v>3</v>
      </c>
      <c r="D5" s="11" t="s">
        <v>4</v>
      </c>
      <c r="E5" s="11" t="s">
        <v>5</v>
      </c>
      <c r="F5" s="11" t="s">
        <v>6</v>
      </c>
      <c r="G5" s="10" t="s">
        <v>7</v>
      </c>
      <c r="H5" s="11" t="s">
        <v>8</v>
      </c>
      <c r="I5" s="11" t="s">
        <v>9</v>
      </c>
      <c r="J5" s="11" t="s">
        <v>10</v>
      </c>
      <c r="K5" s="11" t="s">
        <v>11</v>
      </c>
      <c r="L5" s="11" t="s">
        <v>12</v>
      </c>
      <c r="M5" s="11" t="s">
        <v>13</v>
      </c>
      <c r="N5" s="11" t="s">
        <v>14</v>
      </c>
      <c r="O5" s="11" t="s">
        <v>15</v>
      </c>
      <c r="P5" s="9" t="s">
        <v>16</v>
      </c>
      <c r="Q5" s="11" t="s">
        <v>17</v>
      </c>
    </row>
    <row r="6" s="2" customFormat="1" ht="44" customHeight="1" spans="1:17">
      <c r="A6" s="12">
        <v>1</v>
      </c>
      <c r="B6" s="13" t="s">
        <v>18</v>
      </c>
      <c r="C6" s="14" t="s">
        <v>19</v>
      </c>
      <c r="D6" s="13">
        <v>16.72</v>
      </c>
      <c r="E6" s="13" t="s">
        <v>20</v>
      </c>
      <c r="F6" s="15" t="s">
        <v>21</v>
      </c>
      <c r="G6" s="15" t="s">
        <v>22</v>
      </c>
      <c r="H6" s="13" t="s">
        <v>18</v>
      </c>
      <c r="I6" s="19" t="s">
        <v>23</v>
      </c>
      <c r="J6" s="15">
        <v>380</v>
      </c>
      <c r="K6" s="13">
        <f t="shared" ref="K6:K8" si="0">D6*1000</f>
        <v>16720</v>
      </c>
      <c r="L6" s="15">
        <f>D6*0.6</f>
        <v>10.032</v>
      </c>
      <c r="M6" s="15" t="s">
        <v>24</v>
      </c>
      <c r="N6" s="20" t="s">
        <v>21</v>
      </c>
      <c r="O6" s="21">
        <v>0.6</v>
      </c>
      <c r="P6" s="12" t="s">
        <v>25</v>
      </c>
      <c r="Q6" s="24"/>
    </row>
    <row r="7" s="2" customFormat="1" ht="44" customHeight="1" spans="1:17">
      <c r="A7" s="12">
        <v>2</v>
      </c>
      <c r="B7" s="13" t="s">
        <v>26</v>
      </c>
      <c r="C7" s="14" t="s">
        <v>27</v>
      </c>
      <c r="D7" s="13">
        <v>30</v>
      </c>
      <c r="E7" s="13" t="s">
        <v>20</v>
      </c>
      <c r="F7" s="15" t="s">
        <v>21</v>
      </c>
      <c r="G7" s="15" t="s">
        <v>22</v>
      </c>
      <c r="H7" s="13" t="s">
        <v>26</v>
      </c>
      <c r="I7" s="19" t="s">
        <v>23</v>
      </c>
      <c r="J7" s="15">
        <v>380</v>
      </c>
      <c r="K7" s="13">
        <f t="shared" si="0"/>
        <v>30000</v>
      </c>
      <c r="L7" s="15">
        <f>D7*0.6</f>
        <v>18</v>
      </c>
      <c r="M7" s="15" t="s">
        <v>24</v>
      </c>
      <c r="N7" s="20" t="s">
        <v>21</v>
      </c>
      <c r="O7" s="21">
        <v>0.6</v>
      </c>
      <c r="P7" s="12" t="s">
        <v>25</v>
      </c>
      <c r="Q7" s="24"/>
    </row>
    <row r="8" s="2" customFormat="1" ht="44" customHeight="1" spans="1:17">
      <c r="A8" s="12">
        <v>3</v>
      </c>
      <c r="B8" s="13" t="s">
        <v>28</v>
      </c>
      <c r="C8" s="14" t="s">
        <v>29</v>
      </c>
      <c r="D8" s="13">
        <v>12</v>
      </c>
      <c r="E8" s="13" t="s">
        <v>20</v>
      </c>
      <c r="F8" s="15" t="s">
        <v>21</v>
      </c>
      <c r="G8" s="15" t="s">
        <v>22</v>
      </c>
      <c r="H8" s="13" t="s">
        <v>28</v>
      </c>
      <c r="I8" s="19" t="s">
        <v>23</v>
      </c>
      <c r="J8" s="15">
        <v>220</v>
      </c>
      <c r="K8" s="13">
        <f t="shared" si="0"/>
        <v>12000</v>
      </c>
      <c r="L8" s="15">
        <v>8</v>
      </c>
      <c r="M8" s="15" t="s">
        <v>24</v>
      </c>
      <c r="N8" s="20" t="s">
        <v>21</v>
      </c>
      <c r="O8" s="21">
        <v>0.6</v>
      </c>
      <c r="P8" s="12" t="s">
        <v>30</v>
      </c>
      <c r="Q8" s="24"/>
    </row>
    <row r="9" s="2" customFormat="1" ht="44" customHeight="1" spans="1:17">
      <c r="A9" s="12">
        <v>4</v>
      </c>
      <c r="B9" s="13" t="s">
        <v>31</v>
      </c>
      <c r="C9" s="14" t="s">
        <v>32</v>
      </c>
      <c r="D9" s="13">
        <v>20</v>
      </c>
      <c r="E9" s="13" t="s">
        <v>20</v>
      </c>
      <c r="F9" s="15" t="s">
        <v>21</v>
      </c>
      <c r="G9" s="15" t="s">
        <v>22</v>
      </c>
      <c r="H9" s="13" t="s">
        <v>31</v>
      </c>
      <c r="I9" s="19" t="s">
        <v>23</v>
      </c>
      <c r="J9" s="15">
        <v>380</v>
      </c>
      <c r="K9" s="13">
        <v>17760</v>
      </c>
      <c r="L9" s="15">
        <v>11</v>
      </c>
      <c r="M9" s="15" t="s">
        <v>24</v>
      </c>
      <c r="N9" s="20" t="s">
        <v>21</v>
      </c>
      <c r="O9" s="21">
        <v>0.6</v>
      </c>
      <c r="P9" s="12" t="s">
        <v>33</v>
      </c>
      <c r="Q9" s="24"/>
    </row>
    <row r="10" s="2" customFormat="1" ht="44" customHeight="1" spans="1:17">
      <c r="A10" s="12">
        <v>5</v>
      </c>
      <c r="B10" s="13" t="s">
        <v>34</v>
      </c>
      <c r="C10" s="14" t="s">
        <v>35</v>
      </c>
      <c r="D10" s="13">
        <v>29</v>
      </c>
      <c r="E10" s="13" t="s">
        <v>20</v>
      </c>
      <c r="F10" s="15" t="s">
        <v>21</v>
      </c>
      <c r="G10" s="15" t="s">
        <v>22</v>
      </c>
      <c r="H10" s="13" t="s">
        <v>34</v>
      </c>
      <c r="I10" s="19" t="s">
        <v>23</v>
      </c>
      <c r="J10" s="15">
        <v>380</v>
      </c>
      <c r="K10" s="13">
        <v>25752</v>
      </c>
      <c r="L10" s="15">
        <v>15.5</v>
      </c>
      <c r="M10" s="15" t="s">
        <v>24</v>
      </c>
      <c r="N10" s="20" t="s">
        <v>21</v>
      </c>
      <c r="O10" s="21">
        <v>0.6</v>
      </c>
      <c r="P10" s="12" t="s">
        <v>33</v>
      </c>
      <c r="Q10" s="24"/>
    </row>
    <row r="11" s="2" customFormat="1" ht="44" customHeight="1" spans="1:17">
      <c r="A11" s="12">
        <v>6</v>
      </c>
      <c r="B11" s="13" t="s">
        <v>36</v>
      </c>
      <c r="C11" s="14" t="s">
        <v>37</v>
      </c>
      <c r="D11" s="13">
        <v>17</v>
      </c>
      <c r="E11" s="13" t="s">
        <v>20</v>
      </c>
      <c r="F11" s="15" t="s">
        <v>21</v>
      </c>
      <c r="G11" s="15" t="s">
        <v>22</v>
      </c>
      <c r="H11" s="13" t="s">
        <v>36</v>
      </c>
      <c r="I11" s="19" t="s">
        <v>23</v>
      </c>
      <c r="J11" s="15">
        <v>380</v>
      </c>
      <c r="K11" s="13">
        <v>15096</v>
      </c>
      <c r="L11" s="15">
        <v>9.2</v>
      </c>
      <c r="M11" s="15" t="s">
        <v>24</v>
      </c>
      <c r="N11" s="20" t="s">
        <v>21</v>
      </c>
      <c r="O11" s="21">
        <v>0.6</v>
      </c>
      <c r="P11" s="12" t="s">
        <v>33</v>
      </c>
      <c r="Q11" s="24"/>
    </row>
    <row r="12" s="2" customFormat="1" ht="44" customHeight="1" spans="1:17">
      <c r="A12" s="12">
        <v>7</v>
      </c>
      <c r="B12" s="13" t="s">
        <v>38</v>
      </c>
      <c r="C12" s="14" t="s">
        <v>39</v>
      </c>
      <c r="D12" s="13">
        <v>10</v>
      </c>
      <c r="E12" s="13" t="s">
        <v>20</v>
      </c>
      <c r="F12" s="15" t="s">
        <v>21</v>
      </c>
      <c r="G12" s="15" t="s">
        <v>22</v>
      </c>
      <c r="H12" s="13" t="s">
        <v>38</v>
      </c>
      <c r="I12" s="19" t="s">
        <v>23</v>
      </c>
      <c r="J12" s="15">
        <v>380</v>
      </c>
      <c r="K12" s="13">
        <v>8880</v>
      </c>
      <c r="L12" s="15">
        <v>5.4</v>
      </c>
      <c r="M12" s="15" t="s">
        <v>24</v>
      </c>
      <c r="N12" s="20" t="s">
        <v>21</v>
      </c>
      <c r="O12" s="21">
        <v>0.6</v>
      </c>
      <c r="P12" s="12" t="s">
        <v>33</v>
      </c>
      <c r="Q12" s="24"/>
    </row>
    <row r="13" s="2" customFormat="1" ht="44" customHeight="1" spans="1:17">
      <c r="A13" s="12">
        <v>8</v>
      </c>
      <c r="B13" s="13" t="s">
        <v>40</v>
      </c>
      <c r="C13" s="14" t="s">
        <v>41</v>
      </c>
      <c r="D13" s="13">
        <v>20.14</v>
      </c>
      <c r="E13" s="13" t="s">
        <v>20</v>
      </c>
      <c r="F13" s="15" t="s">
        <v>21</v>
      </c>
      <c r="G13" s="15" t="s">
        <v>22</v>
      </c>
      <c r="H13" s="13" t="s">
        <v>40</v>
      </c>
      <c r="I13" s="19" t="s">
        <v>23</v>
      </c>
      <c r="J13" s="15">
        <v>380</v>
      </c>
      <c r="K13" s="13">
        <v>17884</v>
      </c>
      <c r="L13" s="15">
        <v>11</v>
      </c>
      <c r="M13" s="15" t="s">
        <v>24</v>
      </c>
      <c r="N13" s="20" t="s">
        <v>21</v>
      </c>
      <c r="O13" s="21">
        <v>0.6</v>
      </c>
      <c r="P13" s="12" t="s">
        <v>33</v>
      </c>
      <c r="Q13" s="24"/>
    </row>
    <row r="14" s="2" customFormat="1" ht="44" customHeight="1" spans="1:17">
      <c r="A14" s="12">
        <v>9</v>
      </c>
      <c r="B14" s="13" t="s">
        <v>42</v>
      </c>
      <c r="C14" s="14" t="s">
        <v>43</v>
      </c>
      <c r="D14" s="13">
        <v>12</v>
      </c>
      <c r="E14" s="13" t="s">
        <v>20</v>
      </c>
      <c r="F14" s="15" t="s">
        <v>21</v>
      </c>
      <c r="G14" s="15" t="s">
        <v>22</v>
      </c>
      <c r="H14" s="13" t="s">
        <v>42</v>
      </c>
      <c r="I14" s="19" t="s">
        <v>23</v>
      </c>
      <c r="J14" s="15">
        <v>380</v>
      </c>
      <c r="K14" s="13">
        <v>10656</v>
      </c>
      <c r="L14" s="15">
        <v>6.4</v>
      </c>
      <c r="M14" s="15" t="s">
        <v>24</v>
      </c>
      <c r="N14" s="20" t="s">
        <v>21</v>
      </c>
      <c r="O14" s="21">
        <v>0.6</v>
      </c>
      <c r="P14" s="12" t="s">
        <v>33</v>
      </c>
      <c r="Q14" s="24"/>
    </row>
    <row r="15" s="2" customFormat="1" ht="44" customHeight="1" spans="1:17">
      <c r="A15" s="12">
        <v>10</v>
      </c>
      <c r="B15" s="13" t="s">
        <v>44</v>
      </c>
      <c r="C15" s="14" t="s">
        <v>45</v>
      </c>
      <c r="D15" s="13">
        <v>30.78</v>
      </c>
      <c r="E15" s="13" t="s">
        <v>20</v>
      </c>
      <c r="F15" s="15" t="s">
        <v>21</v>
      </c>
      <c r="G15" s="15" t="s">
        <v>22</v>
      </c>
      <c r="H15" s="13" t="s">
        <v>44</v>
      </c>
      <c r="I15" s="19" t="s">
        <v>23</v>
      </c>
      <c r="J15" s="15">
        <v>380</v>
      </c>
      <c r="K15" s="13">
        <v>27332.6</v>
      </c>
      <c r="L15" s="15">
        <v>16.5</v>
      </c>
      <c r="M15" s="15" t="s">
        <v>24</v>
      </c>
      <c r="N15" s="20" t="s">
        <v>21</v>
      </c>
      <c r="O15" s="21">
        <v>0.6</v>
      </c>
      <c r="P15" s="12" t="s">
        <v>33</v>
      </c>
      <c r="Q15" s="24"/>
    </row>
    <row r="16" s="2" customFormat="1" ht="44" customHeight="1" spans="1:17">
      <c r="A16" s="12">
        <v>11</v>
      </c>
      <c r="B16" s="13" t="s">
        <v>46</v>
      </c>
      <c r="C16" s="14" t="s">
        <v>47</v>
      </c>
      <c r="D16" s="13">
        <v>82.08</v>
      </c>
      <c r="E16" s="13" t="s">
        <v>20</v>
      </c>
      <c r="F16" s="15" t="s">
        <v>21</v>
      </c>
      <c r="G16" s="15" t="s">
        <v>22</v>
      </c>
      <c r="H16" s="13" t="s">
        <v>46</v>
      </c>
      <c r="I16" s="19" t="s">
        <v>23</v>
      </c>
      <c r="J16" s="15">
        <v>380</v>
      </c>
      <c r="K16" s="13">
        <v>82000</v>
      </c>
      <c r="L16" s="15">
        <v>50</v>
      </c>
      <c r="M16" s="15" t="s">
        <v>24</v>
      </c>
      <c r="N16" s="20" t="s">
        <v>21</v>
      </c>
      <c r="O16" s="21">
        <v>0.6</v>
      </c>
      <c r="P16" s="12" t="s">
        <v>48</v>
      </c>
      <c r="Q16" s="24"/>
    </row>
    <row r="17" s="2" customFormat="1" ht="44" customHeight="1" spans="1:17">
      <c r="A17" s="12">
        <v>12</v>
      </c>
      <c r="B17" s="13" t="s">
        <v>49</v>
      </c>
      <c r="C17" s="14" t="s">
        <v>50</v>
      </c>
      <c r="D17" s="13">
        <v>46.9</v>
      </c>
      <c r="E17" s="13" t="s">
        <v>20</v>
      </c>
      <c r="F17" s="15" t="s">
        <v>21</v>
      </c>
      <c r="G17" s="15" t="s">
        <v>22</v>
      </c>
      <c r="H17" s="13" t="s">
        <v>49</v>
      </c>
      <c r="I17" s="19" t="s">
        <v>23</v>
      </c>
      <c r="J17" s="15">
        <v>380</v>
      </c>
      <c r="K17" s="13">
        <v>46900</v>
      </c>
      <c r="L17" s="15">
        <v>26</v>
      </c>
      <c r="M17" s="15" t="s">
        <v>24</v>
      </c>
      <c r="N17" s="20" t="s">
        <v>21</v>
      </c>
      <c r="O17" s="21">
        <v>0.6</v>
      </c>
      <c r="P17" s="12" t="s">
        <v>48</v>
      </c>
      <c r="Q17" s="24"/>
    </row>
    <row r="18" s="2" customFormat="1" ht="44" customHeight="1" spans="1:17">
      <c r="A18" s="12">
        <v>13</v>
      </c>
      <c r="B18" s="13" t="s">
        <v>51</v>
      </c>
      <c r="C18" s="14" t="s">
        <v>52</v>
      </c>
      <c r="D18" s="13">
        <v>17.1</v>
      </c>
      <c r="E18" s="13" t="s">
        <v>20</v>
      </c>
      <c r="F18" s="15" t="s">
        <v>21</v>
      </c>
      <c r="G18" s="15" t="s">
        <v>22</v>
      </c>
      <c r="H18" s="13" t="s">
        <v>51</v>
      </c>
      <c r="I18" s="19" t="s">
        <v>23</v>
      </c>
      <c r="J18" s="15">
        <v>380</v>
      </c>
      <c r="K18" s="13">
        <f t="shared" ref="K18:K33" si="1">D18*1000</f>
        <v>17100</v>
      </c>
      <c r="L18" s="15">
        <v>8</v>
      </c>
      <c r="M18" s="15" t="s">
        <v>24</v>
      </c>
      <c r="N18" s="20" t="s">
        <v>21</v>
      </c>
      <c r="O18" s="21">
        <v>0.6</v>
      </c>
      <c r="P18" s="12" t="s">
        <v>53</v>
      </c>
      <c r="Q18" s="24"/>
    </row>
    <row r="19" s="2" customFormat="1" ht="44" customHeight="1" spans="1:17">
      <c r="A19" s="12">
        <v>14</v>
      </c>
      <c r="B19" s="13" t="s">
        <v>54</v>
      </c>
      <c r="C19" s="14" t="s">
        <v>55</v>
      </c>
      <c r="D19" s="13">
        <v>36</v>
      </c>
      <c r="E19" s="13" t="s">
        <v>20</v>
      </c>
      <c r="F19" s="15" t="s">
        <v>21</v>
      </c>
      <c r="G19" s="15" t="s">
        <v>22</v>
      </c>
      <c r="H19" s="13" t="s">
        <v>54</v>
      </c>
      <c r="I19" s="19" t="s">
        <v>23</v>
      </c>
      <c r="J19" s="15">
        <v>380</v>
      </c>
      <c r="K19" s="13">
        <f t="shared" si="1"/>
        <v>36000</v>
      </c>
      <c r="L19" s="15">
        <v>16</v>
      </c>
      <c r="M19" s="15" t="s">
        <v>24</v>
      </c>
      <c r="N19" s="20" t="s">
        <v>21</v>
      </c>
      <c r="O19" s="21">
        <v>0.6</v>
      </c>
      <c r="P19" s="12" t="s">
        <v>53</v>
      </c>
      <c r="Q19" s="24"/>
    </row>
    <row r="20" s="2" customFormat="1" ht="44" customHeight="1" spans="1:17">
      <c r="A20" s="12">
        <v>15</v>
      </c>
      <c r="B20" s="13" t="s">
        <v>56</v>
      </c>
      <c r="C20" s="14" t="s">
        <v>57</v>
      </c>
      <c r="D20" s="13">
        <v>30</v>
      </c>
      <c r="E20" s="13" t="s">
        <v>20</v>
      </c>
      <c r="F20" s="15" t="s">
        <v>21</v>
      </c>
      <c r="G20" s="15" t="s">
        <v>22</v>
      </c>
      <c r="H20" s="13" t="s">
        <v>56</v>
      </c>
      <c r="I20" s="19" t="s">
        <v>23</v>
      </c>
      <c r="J20" s="15">
        <v>380</v>
      </c>
      <c r="K20" s="13">
        <f t="shared" si="1"/>
        <v>30000</v>
      </c>
      <c r="L20" s="15">
        <f t="shared" ref="L20:L29" si="2">D20*0.5</f>
        <v>15</v>
      </c>
      <c r="M20" s="15" t="s">
        <v>24</v>
      </c>
      <c r="N20" s="20" t="s">
        <v>21</v>
      </c>
      <c r="O20" s="21">
        <v>0.6</v>
      </c>
      <c r="P20" s="12" t="s">
        <v>58</v>
      </c>
      <c r="Q20" s="24"/>
    </row>
    <row r="21" s="2" customFormat="1" ht="44" customHeight="1" spans="1:17">
      <c r="A21" s="12">
        <v>16</v>
      </c>
      <c r="B21" s="13" t="s">
        <v>59</v>
      </c>
      <c r="C21" s="14" t="s">
        <v>60</v>
      </c>
      <c r="D21" s="13">
        <v>15</v>
      </c>
      <c r="E21" s="13" t="s">
        <v>20</v>
      </c>
      <c r="F21" s="15" t="s">
        <v>21</v>
      </c>
      <c r="G21" s="15" t="s">
        <v>22</v>
      </c>
      <c r="H21" s="13" t="s">
        <v>59</v>
      </c>
      <c r="I21" s="19" t="s">
        <v>23</v>
      </c>
      <c r="J21" s="15">
        <v>380</v>
      </c>
      <c r="K21" s="13">
        <f t="shared" si="1"/>
        <v>15000</v>
      </c>
      <c r="L21" s="15">
        <f t="shared" si="2"/>
        <v>7.5</v>
      </c>
      <c r="M21" s="15" t="s">
        <v>24</v>
      </c>
      <c r="N21" s="20" t="s">
        <v>21</v>
      </c>
      <c r="O21" s="21">
        <v>0.6</v>
      </c>
      <c r="P21" s="12" t="s">
        <v>58</v>
      </c>
      <c r="Q21" s="24"/>
    </row>
    <row r="22" s="2" customFormat="1" ht="44" customHeight="1" spans="1:17">
      <c r="A22" s="12">
        <v>17</v>
      </c>
      <c r="B22" s="13" t="s">
        <v>61</v>
      </c>
      <c r="C22" s="14" t="s">
        <v>62</v>
      </c>
      <c r="D22" s="13">
        <v>42</v>
      </c>
      <c r="E22" s="13" t="s">
        <v>20</v>
      </c>
      <c r="F22" s="15" t="s">
        <v>21</v>
      </c>
      <c r="G22" s="15" t="s">
        <v>22</v>
      </c>
      <c r="H22" s="13" t="s">
        <v>61</v>
      </c>
      <c r="I22" s="19" t="s">
        <v>23</v>
      </c>
      <c r="J22" s="15">
        <v>220</v>
      </c>
      <c r="K22" s="13">
        <f t="shared" si="1"/>
        <v>42000</v>
      </c>
      <c r="L22" s="15">
        <f t="shared" si="2"/>
        <v>21</v>
      </c>
      <c r="M22" s="15" t="s">
        <v>24</v>
      </c>
      <c r="N22" s="20" t="s">
        <v>21</v>
      </c>
      <c r="O22" s="21">
        <v>0.6</v>
      </c>
      <c r="P22" s="12" t="s">
        <v>58</v>
      </c>
      <c r="Q22" s="24"/>
    </row>
    <row r="23" s="2" customFormat="1" ht="44" customHeight="1" spans="1:17">
      <c r="A23" s="12">
        <v>18</v>
      </c>
      <c r="B23" s="13" t="s">
        <v>63</v>
      </c>
      <c r="C23" s="14" t="s">
        <v>62</v>
      </c>
      <c r="D23" s="13">
        <v>42</v>
      </c>
      <c r="E23" s="13" t="s">
        <v>20</v>
      </c>
      <c r="F23" s="15" t="s">
        <v>21</v>
      </c>
      <c r="G23" s="15" t="s">
        <v>22</v>
      </c>
      <c r="H23" s="13" t="s">
        <v>63</v>
      </c>
      <c r="I23" s="19" t="s">
        <v>23</v>
      </c>
      <c r="J23" s="15">
        <v>380</v>
      </c>
      <c r="K23" s="13">
        <f t="shared" si="1"/>
        <v>42000</v>
      </c>
      <c r="L23" s="15">
        <f t="shared" si="2"/>
        <v>21</v>
      </c>
      <c r="M23" s="15" t="s">
        <v>24</v>
      </c>
      <c r="N23" s="20" t="s">
        <v>21</v>
      </c>
      <c r="O23" s="21">
        <v>0.6</v>
      </c>
      <c r="P23" s="12" t="s">
        <v>58</v>
      </c>
      <c r="Q23" s="24"/>
    </row>
    <row r="24" s="2" customFormat="1" ht="44" customHeight="1" spans="1:17">
      <c r="A24" s="12">
        <v>19</v>
      </c>
      <c r="B24" s="13" t="s">
        <v>64</v>
      </c>
      <c r="C24" s="14" t="s">
        <v>65</v>
      </c>
      <c r="D24" s="13">
        <v>24</v>
      </c>
      <c r="E24" s="13" t="s">
        <v>20</v>
      </c>
      <c r="F24" s="15" t="s">
        <v>21</v>
      </c>
      <c r="G24" s="15" t="s">
        <v>22</v>
      </c>
      <c r="H24" s="13" t="s">
        <v>64</v>
      </c>
      <c r="I24" s="19" t="s">
        <v>23</v>
      </c>
      <c r="J24" s="15">
        <v>380</v>
      </c>
      <c r="K24" s="13">
        <f t="shared" si="1"/>
        <v>24000</v>
      </c>
      <c r="L24" s="15">
        <f t="shared" si="2"/>
        <v>12</v>
      </c>
      <c r="M24" s="15" t="s">
        <v>24</v>
      </c>
      <c r="N24" s="20" t="s">
        <v>21</v>
      </c>
      <c r="O24" s="21">
        <v>0.6</v>
      </c>
      <c r="P24" s="12" t="s">
        <v>58</v>
      </c>
      <c r="Q24" s="24"/>
    </row>
    <row r="25" s="2" customFormat="1" ht="44" customHeight="1" spans="1:17">
      <c r="A25" s="12">
        <v>20</v>
      </c>
      <c r="B25" s="13" t="s">
        <v>66</v>
      </c>
      <c r="C25" s="14" t="s">
        <v>67</v>
      </c>
      <c r="D25" s="13">
        <v>30</v>
      </c>
      <c r="E25" s="13" t="s">
        <v>20</v>
      </c>
      <c r="F25" s="15" t="s">
        <v>21</v>
      </c>
      <c r="G25" s="15" t="s">
        <v>22</v>
      </c>
      <c r="H25" s="13" t="s">
        <v>66</v>
      </c>
      <c r="I25" s="19" t="s">
        <v>23</v>
      </c>
      <c r="J25" s="15">
        <v>380</v>
      </c>
      <c r="K25" s="13">
        <f t="shared" si="1"/>
        <v>30000</v>
      </c>
      <c r="L25" s="15">
        <f t="shared" si="2"/>
        <v>15</v>
      </c>
      <c r="M25" s="15" t="s">
        <v>24</v>
      </c>
      <c r="N25" s="20" t="s">
        <v>21</v>
      </c>
      <c r="O25" s="21">
        <v>0.6</v>
      </c>
      <c r="P25" s="12" t="s">
        <v>58</v>
      </c>
      <c r="Q25" s="24"/>
    </row>
    <row r="26" s="2" customFormat="1" ht="44" customHeight="1" spans="1:17">
      <c r="A26" s="12">
        <v>21</v>
      </c>
      <c r="B26" s="13" t="s">
        <v>66</v>
      </c>
      <c r="C26" s="14" t="s">
        <v>68</v>
      </c>
      <c r="D26" s="13">
        <v>20</v>
      </c>
      <c r="E26" s="13" t="s">
        <v>20</v>
      </c>
      <c r="F26" s="15" t="s">
        <v>21</v>
      </c>
      <c r="G26" s="15" t="s">
        <v>22</v>
      </c>
      <c r="H26" s="13" t="s">
        <v>66</v>
      </c>
      <c r="I26" s="19" t="s">
        <v>23</v>
      </c>
      <c r="J26" s="15">
        <v>380</v>
      </c>
      <c r="K26" s="13">
        <f t="shared" si="1"/>
        <v>20000</v>
      </c>
      <c r="L26" s="15">
        <f t="shared" si="2"/>
        <v>10</v>
      </c>
      <c r="M26" s="15" t="s">
        <v>24</v>
      </c>
      <c r="N26" s="20" t="s">
        <v>21</v>
      </c>
      <c r="O26" s="21">
        <v>0.6</v>
      </c>
      <c r="P26" s="12" t="s">
        <v>58</v>
      </c>
      <c r="Q26" s="24"/>
    </row>
    <row r="27" s="2" customFormat="1" ht="44" customHeight="1" spans="1:17">
      <c r="A27" s="12">
        <v>22</v>
      </c>
      <c r="B27" s="13" t="s">
        <v>69</v>
      </c>
      <c r="C27" s="14" t="s">
        <v>70</v>
      </c>
      <c r="D27" s="13">
        <v>34</v>
      </c>
      <c r="E27" s="13" t="s">
        <v>20</v>
      </c>
      <c r="F27" s="15" t="s">
        <v>21</v>
      </c>
      <c r="G27" s="15" t="s">
        <v>22</v>
      </c>
      <c r="H27" s="13" t="s">
        <v>69</v>
      </c>
      <c r="I27" s="19" t="s">
        <v>23</v>
      </c>
      <c r="J27" s="15">
        <v>380</v>
      </c>
      <c r="K27" s="13">
        <f t="shared" si="1"/>
        <v>34000</v>
      </c>
      <c r="L27" s="15">
        <f t="shared" si="2"/>
        <v>17</v>
      </c>
      <c r="M27" s="15" t="s">
        <v>24</v>
      </c>
      <c r="N27" s="20" t="s">
        <v>21</v>
      </c>
      <c r="O27" s="21">
        <v>0.6</v>
      </c>
      <c r="P27" s="12" t="s">
        <v>58</v>
      </c>
      <c r="Q27" s="24"/>
    </row>
    <row r="28" s="2" customFormat="1" ht="44" customHeight="1" spans="1:17">
      <c r="A28" s="12">
        <v>23</v>
      </c>
      <c r="B28" s="13" t="s">
        <v>71</v>
      </c>
      <c r="C28" s="14" t="s">
        <v>72</v>
      </c>
      <c r="D28" s="13">
        <v>60</v>
      </c>
      <c r="E28" s="13" t="s">
        <v>20</v>
      </c>
      <c r="F28" s="15" t="s">
        <v>21</v>
      </c>
      <c r="G28" s="15" t="s">
        <v>22</v>
      </c>
      <c r="H28" s="13" t="s">
        <v>71</v>
      </c>
      <c r="I28" s="19" t="s">
        <v>23</v>
      </c>
      <c r="J28" s="15">
        <v>380</v>
      </c>
      <c r="K28" s="13">
        <f t="shared" si="1"/>
        <v>60000</v>
      </c>
      <c r="L28" s="15">
        <f t="shared" si="2"/>
        <v>30</v>
      </c>
      <c r="M28" s="15" t="s">
        <v>24</v>
      </c>
      <c r="N28" s="20" t="s">
        <v>21</v>
      </c>
      <c r="O28" s="21">
        <v>0.6</v>
      </c>
      <c r="P28" s="12" t="s">
        <v>58</v>
      </c>
      <c r="Q28" s="24"/>
    </row>
    <row r="29" s="2" customFormat="1" ht="44" customHeight="1" spans="1:17">
      <c r="A29" s="12">
        <v>24</v>
      </c>
      <c r="B29" s="13" t="s">
        <v>73</v>
      </c>
      <c r="C29" s="14" t="s">
        <v>74</v>
      </c>
      <c r="D29" s="13">
        <v>33</v>
      </c>
      <c r="E29" s="13" t="s">
        <v>20</v>
      </c>
      <c r="F29" s="15" t="s">
        <v>21</v>
      </c>
      <c r="G29" s="15" t="s">
        <v>22</v>
      </c>
      <c r="H29" s="13" t="s">
        <v>73</v>
      </c>
      <c r="I29" s="19" t="s">
        <v>23</v>
      </c>
      <c r="J29" s="15">
        <v>380</v>
      </c>
      <c r="K29" s="13">
        <f t="shared" si="1"/>
        <v>33000</v>
      </c>
      <c r="L29" s="15">
        <f t="shared" si="2"/>
        <v>16.5</v>
      </c>
      <c r="M29" s="15" t="s">
        <v>24</v>
      </c>
      <c r="N29" s="20" t="s">
        <v>21</v>
      </c>
      <c r="O29" s="21">
        <v>0.6</v>
      </c>
      <c r="P29" s="12" t="s">
        <v>58</v>
      </c>
      <c r="Q29" s="24"/>
    </row>
    <row r="30" s="2" customFormat="1" ht="44" customHeight="1" spans="1:17">
      <c r="A30" s="12">
        <v>25</v>
      </c>
      <c r="B30" s="13" t="s">
        <v>75</v>
      </c>
      <c r="C30" s="14" t="s">
        <v>76</v>
      </c>
      <c r="D30" s="13">
        <v>22.05</v>
      </c>
      <c r="E30" s="13" t="s">
        <v>20</v>
      </c>
      <c r="F30" s="15" t="s">
        <v>21</v>
      </c>
      <c r="G30" s="15" t="s">
        <v>22</v>
      </c>
      <c r="H30" s="13" t="s">
        <v>75</v>
      </c>
      <c r="I30" s="19" t="s">
        <v>23</v>
      </c>
      <c r="J30" s="15">
        <v>380</v>
      </c>
      <c r="K30" s="13">
        <f t="shared" si="1"/>
        <v>22050</v>
      </c>
      <c r="L30" s="15">
        <v>11</v>
      </c>
      <c r="M30" s="15" t="s">
        <v>24</v>
      </c>
      <c r="N30" s="20" t="s">
        <v>21</v>
      </c>
      <c r="O30" s="21">
        <v>0.6</v>
      </c>
      <c r="P30" s="12" t="s">
        <v>77</v>
      </c>
      <c r="Q30" s="24"/>
    </row>
    <row r="31" s="2" customFormat="1" ht="44" customHeight="1" spans="1:17">
      <c r="A31" s="12">
        <v>26</v>
      </c>
      <c r="B31" s="13" t="s">
        <v>78</v>
      </c>
      <c r="C31" s="14" t="s">
        <v>79</v>
      </c>
      <c r="D31" s="13">
        <v>29.16</v>
      </c>
      <c r="E31" s="13" t="s">
        <v>20</v>
      </c>
      <c r="F31" s="15" t="s">
        <v>21</v>
      </c>
      <c r="G31" s="15" t="s">
        <v>22</v>
      </c>
      <c r="H31" s="13" t="s">
        <v>78</v>
      </c>
      <c r="I31" s="19" t="s">
        <v>23</v>
      </c>
      <c r="J31" s="15">
        <v>380</v>
      </c>
      <c r="K31" s="13">
        <f t="shared" si="1"/>
        <v>29160</v>
      </c>
      <c r="L31" s="15">
        <v>14</v>
      </c>
      <c r="M31" s="15" t="s">
        <v>24</v>
      </c>
      <c r="N31" s="20" t="s">
        <v>21</v>
      </c>
      <c r="O31" s="21">
        <v>0.6</v>
      </c>
      <c r="P31" s="12" t="s">
        <v>77</v>
      </c>
      <c r="Q31" s="24"/>
    </row>
    <row r="32" s="2" customFormat="1" ht="44" customHeight="1" spans="1:17">
      <c r="A32" s="12">
        <v>27</v>
      </c>
      <c r="B32" s="13" t="s">
        <v>80</v>
      </c>
      <c r="C32" s="14" t="s">
        <v>81</v>
      </c>
      <c r="D32" s="13">
        <v>19</v>
      </c>
      <c r="E32" s="13" t="s">
        <v>20</v>
      </c>
      <c r="F32" s="15" t="s">
        <v>21</v>
      </c>
      <c r="G32" s="15" t="s">
        <v>22</v>
      </c>
      <c r="H32" s="13" t="s">
        <v>80</v>
      </c>
      <c r="I32" s="19" t="s">
        <v>23</v>
      </c>
      <c r="J32" s="15">
        <v>380</v>
      </c>
      <c r="K32" s="13">
        <f t="shared" si="1"/>
        <v>19000</v>
      </c>
      <c r="L32" s="15">
        <v>10</v>
      </c>
      <c r="M32" s="15" t="s">
        <v>24</v>
      </c>
      <c r="N32" s="20" t="s">
        <v>21</v>
      </c>
      <c r="O32" s="21">
        <v>0.6</v>
      </c>
      <c r="P32" s="12" t="s">
        <v>77</v>
      </c>
      <c r="Q32" s="24"/>
    </row>
    <row r="33" s="3" customFormat="1" ht="44" customHeight="1" spans="1:244">
      <c r="A33" s="12">
        <v>28</v>
      </c>
      <c r="B33" s="16" t="s">
        <v>82</v>
      </c>
      <c r="C33" s="14" t="s">
        <v>83</v>
      </c>
      <c r="D33" s="17">
        <v>25</v>
      </c>
      <c r="E33" s="18" t="s">
        <v>20</v>
      </c>
      <c r="F33" s="15" t="s">
        <v>21</v>
      </c>
      <c r="G33" s="18" t="s">
        <v>22</v>
      </c>
      <c r="H33" s="16" t="s">
        <v>82</v>
      </c>
      <c r="I33" s="22" t="s">
        <v>23</v>
      </c>
      <c r="J33" s="16">
        <v>380</v>
      </c>
      <c r="K33" s="17">
        <f t="shared" si="1"/>
        <v>25000</v>
      </c>
      <c r="L33" s="16">
        <f>D33*0.5</f>
        <v>12.5</v>
      </c>
      <c r="M33" s="18" t="s">
        <v>24</v>
      </c>
      <c r="N33" s="20" t="s">
        <v>21</v>
      </c>
      <c r="O33" s="23">
        <v>0.6</v>
      </c>
      <c r="P33" s="12" t="s">
        <v>58</v>
      </c>
      <c r="Q33" s="25" t="s">
        <v>84</v>
      </c>
      <c r="T33" s="26"/>
      <c r="AJ33" s="26"/>
      <c r="AZ33" s="26"/>
      <c r="BP33" s="26"/>
      <c r="CF33" s="26"/>
      <c r="CV33" s="26"/>
      <c r="DL33" s="26"/>
      <c r="EB33" s="26"/>
      <c r="ER33" s="26"/>
      <c r="FH33" s="26"/>
      <c r="FX33" s="26"/>
      <c r="GN33" s="26"/>
      <c r="HD33" s="26"/>
      <c r="HT33" s="26"/>
      <c r="IJ33" s="26"/>
    </row>
    <row r="34" s="2" customFormat="1" ht="44" customHeight="1" spans="1:17">
      <c r="A34" s="12">
        <v>29</v>
      </c>
      <c r="B34" s="13" t="s">
        <v>85</v>
      </c>
      <c r="C34" s="14" t="s">
        <v>86</v>
      </c>
      <c r="D34" s="13">
        <v>12</v>
      </c>
      <c r="E34" s="13" t="s">
        <v>20</v>
      </c>
      <c r="F34" s="15" t="s">
        <v>21</v>
      </c>
      <c r="G34" s="15" t="s">
        <v>22</v>
      </c>
      <c r="H34" s="13" t="s">
        <v>85</v>
      </c>
      <c r="I34" s="19" t="s">
        <v>23</v>
      </c>
      <c r="J34" s="15">
        <v>380</v>
      </c>
      <c r="K34" s="13">
        <v>12000</v>
      </c>
      <c r="L34" s="15">
        <v>6</v>
      </c>
      <c r="M34" s="15" t="s">
        <v>24</v>
      </c>
      <c r="N34" s="20" t="s">
        <v>21</v>
      </c>
      <c r="O34" s="21">
        <v>0.6</v>
      </c>
      <c r="P34" s="12" t="s">
        <v>87</v>
      </c>
      <c r="Q34" s="24"/>
    </row>
    <row r="35" s="2" customFormat="1" ht="44" customHeight="1" spans="1:17">
      <c r="A35" s="12">
        <v>30</v>
      </c>
      <c r="B35" s="13" t="s">
        <v>88</v>
      </c>
      <c r="C35" s="14" t="s">
        <v>89</v>
      </c>
      <c r="D35" s="13">
        <v>32.4</v>
      </c>
      <c r="E35" s="13" t="s">
        <v>20</v>
      </c>
      <c r="F35" s="15" t="s">
        <v>21</v>
      </c>
      <c r="G35" s="15" t="s">
        <v>22</v>
      </c>
      <c r="H35" s="13" t="str">
        <f t="shared" ref="H35:H39" si="3">B35</f>
        <v>梁标成</v>
      </c>
      <c r="I35" s="19" t="s">
        <v>23</v>
      </c>
      <c r="J35" s="15">
        <v>380</v>
      </c>
      <c r="K35" s="13">
        <f t="shared" ref="K35:K39" si="4">D35*1000</f>
        <v>32400</v>
      </c>
      <c r="L35" s="15">
        <f t="shared" ref="L35:L39" si="5">D35*0.6</f>
        <v>19.44</v>
      </c>
      <c r="M35" s="15" t="s">
        <v>24</v>
      </c>
      <c r="N35" s="20" t="s">
        <v>21</v>
      </c>
      <c r="O35" s="21">
        <v>0.6</v>
      </c>
      <c r="P35" s="12" t="s">
        <v>90</v>
      </c>
      <c r="Q35" s="24"/>
    </row>
    <row r="36" s="2" customFormat="1" ht="44" customHeight="1" spans="1:17">
      <c r="A36" s="12">
        <v>31</v>
      </c>
      <c r="B36" s="13" t="s">
        <v>91</v>
      </c>
      <c r="C36" s="14" t="s">
        <v>92</v>
      </c>
      <c r="D36" s="13">
        <v>7.5</v>
      </c>
      <c r="E36" s="13" t="s">
        <v>20</v>
      </c>
      <c r="F36" s="15" t="s">
        <v>21</v>
      </c>
      <c r="G36" s="15" t="s">
        <v>22</v>
      </c>
      <c r="H36" s="13" t="str">
        <f t="shared" si="3"/>
        <v>何美华</v>
      </c>
      <c r="I36" s="19" t="s">
        <v>23</v>
      </c>
      <c r="J36" s="15">
        <v>220</v>
      </c>
      <c r="K36" s="13">
        <f t="shared" si="4"/>
        <v>7500</v>
      </c>
      <c r="L36" s="15">
        <f t="shared" si="5"/>
        <v>4.5</v>
      </c>
      <c r="M36" s="15" t="s">
        <v>24</v>
      </c>
      <c r="N36" s="20" t="s">
        <v>21</v>
      </c>
      <c r="O36" s="21">
        <v>0.6</v>
      </c>
      <c r="P36" s="12" t="s">
        <v>90</v>
      </c>
      <c r="Q36" s="24"/>
    </row>
    <row r="37" s="2" customFormat="1" ht="44" customHeight="1" spans="1:17">
      <c r="A37" s="12">
        <v>32</v>
      </c>
      <c r="B37" s="13" t="s">
        <v>93</v>
      </c>
      <c r="C37" s="14" t="s">
        <v>94</v>
      </c>
      <c r="D37" s="13">
        <v>21</v>
      </c>
      <c r="E37" s="13" t="s">
        <v>20</v>
      </c>
      <c r="F37" s="15" t="s">
        <v>21</v>
      </c>
      <c r="G37" s="15" t="s">
        <v>22</v>
      </c>
      <c r="H37" s="13" t="str">
        <f t="shared" si="3"/>
        <v>吴秀兰</v>
      </c>
      <c r="I37" s="19" t="s">
        <v>23</v>
      </c>
      <c r="J37" s="15">
        <v>380</v>
      </c>
      <c r="K37" s="13">
        <f t="shared" si="4"/>
        <v>21000</v>
      </c>
      <c r="L37" s="15">
        <f t="shared" si="5"/>
        <v>12.6</v>
      </c>
      <c r="M37" s="15" t="s">
        <v>24</v>
      </c>
      <c r="N37" s="20" t="s">
        <v>21</v>
      </c>
      <c r="O37" s="21">
        <v>0.6</v>
      </c>
      <c r="P37" s="12" t="s">
        <v>90</v>
      </c>
      <c r="Q37" s="24"/>
    </row>
    <row r="38" s="2" customFormat="1" ht="44" customHeight="1" spans="1:17">
      <c r="A38" s="12">
        <v>33</v>
      </c>
      <c r="B38" s="13" t="s">
        <v>95</v>
      </c>
      <c r="C38" s="14" t="s">
        <v>96</v>
      </c>
      <c r="D38" s="13">
        <v>28.22</v>
      </c>
      <c r="E38" s="13" t="s">
        <v>20</v>
      </c>
      <c r="F38" s="15" t="s">
        <v>21</v>
      </c>
      <c r="G38" s="15" t="s">
        <v>22</v>
      </c>
      <c r="H38" s="13" t="str">
        <f t="shared" si="3"/>
        <v>吴秋堂</v>
      </c>
      <c r="I38" s="19" t="s">
        <v>23</v>
      </c>
      <c r="J38" s="15">
        <v>380</v>
      </c>
      <c r="K38" s="13">
        <f t="shared" si="4"/>
        <v>28220</v>
      </c>
      <c r="L38" s="15">
        <f t="shared" si="5"/>
        <v>16.932</v>
      </c>
      <c r="M38" s="15" t="s">
        <v>24</v>
      </c>
      <c r="N38" s="20" t="s">
        <v>21</v>
      </c>
      <c r="O38" s="21">
        <v>0.6</v>
      </c>
      <c r="P38" s="12" t="s">
        <v>90</v>
      </c>
      <c r="Q38" s="24"/>
    </row>
    <row r="39" s="2" customFormat="1" ht="44" customHeight="1" spans="1:17">
      <c r="A39" s="12">
        <v>34</v>
      </c>
      <c r="B39" s="13" t="s">
        <v>97</v>
      </c>
      <c r="C39" s="14" t="s">
        <v>98</v>
      </c>
      <c r="D39" s="13">
        <v>8.5</v>
      </c>
      <c r="E39" s="13" t="s">
        <v>20</v>
      </c>
      <c r="F39" s="15" t="s">
        <v>21</v>
      </c>
      <c r="G39" s="15" t="s">
        <v>22</v>
      </c>
      <c r="H39" s="13" t="str">
        <f t="shared" si="3"/>
        <v>崔国添</v>
      </c>
      <c r="I39" s="19" t="s">
        <v>23</v>
      </c>
      <c r="J39" s="15">
        <v>380</v>
      </c>
      <c r="K39" s="13">
        <f t="shared" si="4"/>
        <v>8500</v>
      </c>
      <c r="L39" s="15">
        <f t="shared" si="5"/>
        <v>5.1</v>
      </c>
      <c r="M39" s="15" t="s">
        <v>24</v>
      </c>
      <c r="N39" s="20" t="s">
        <v>21</v>
      </c>
      <c r="O39" s="21">
        <v>0.6</v>
      </c>
      <c r="P39" s="12" t="s">
        <v>90</v>
      </c>
      <c r="Q39" s="24"/>
    </row>
    <row r="40" s="2" customFormat="1" ht="44" customHeight="1" spans="1:17">
      <c r="A40" s="12">
        <v>35</v>
      </c>
      <c r="B40" s="13" t="s">
        <v>99</v>
      </c>
      <c r="C40" s="14" t="s">
        <v>100</v>
      </c>
      <c r="D40" s="13">
        <v>6.08</v>
      </c>
      <c r="E40" s="13" t="s">
        <v>20</v>
      </c>
      <c r="F40" s="15" t="s">
        <v>21</v>
      </c>
      <c r="G40" s="15" t="s">
        <v>22</v>
      </c>
      <c r="H40" s="13" t="s">
        <v>99</v>
      </c>
      <c r="I40" s="19" t="s">
        <v>23</v>
      </c>
      <c r="J40" s="15">
        <v>380</v>
      </c>
      <c r="K40" s="13">
        <v>6080</v>
      </c>
      <c r="L40" s="15">
        <v>4</v>
      </c>
      <c r="M40" s="15" t="s">
        <v>24</v>
      </c>
      <c r="N40" s="20" t="s">
        <v>21</v>
      </c>
      <c r="O40" s="21">
        <v>0.6</v>
      </c>
      <c r="P40" s="12" t="s">
        <v>101</v>
      </c>
      <c r="Q40" s="24"/>
    </row>
    <row r="41" s="2" customFormat="1" ht="44" customHeight="1" spans="1:17">
      <c r="A41" s="12">
        <v>36</v>
      </c>
      <c r="B41" s="13" t="s">
        <v>102</v>
      </c>
      <c r="C41" s="14" t="s">
        <v>100</v>
      </c>
      <c r="D41" s="13">
        <v>6.08</v>
      </c>
      <c r="E41" s="13" t="s">
        <v>20</v>
      </c>
      <c r="F41" s="15" t="s">
        <v>21</v>
      </c>
      <c r="G41" s="15" t="s">
        <v>22</v>
      </c>
      <c r="H41" s="13" t="s">
        <v>102</v>
      </c>
      <c r="I41" s="19" t="s">
        <v>23</v>
      </c>
      <c r="J41" s="15">
        <v>380</v>
      </c>
      <c r="K41" s="13">
        <v>6080</v>
      </c>
      <c r="L41" s="15">
        <v>4</v>
      </c>
      <c r="M41" s="15" t="s">
        <v>24</v>
      </c>
      <c r="N41" s="20" t="s">
        <v>21</v>
      </c>
      <c r="O41" s="21">
        <v>0.6</v>
      </c>
      <c r="P41" s="12" t="s">
        <v>101</v>
      </c>
      <c r="Q41" s="24"/>
    </row>
    <row r="42" s="2" customFormat="1" ht="44" customHeight="1" spans="1:17">
      <c r="A42" s="12">
        <v>37</v>
      </c>
      <c r="B42" s="13" t="s">
        <v>103</v>
      </c>
      <c r="C42" s="14" t="s">
        <v>104</v>
      </c>
      <c r="D42" s="13">
        <v>21.42</v>
      </c>
      <c r="E42" s="13" t="s">
        <v>20</v>
      </c>
      <c r="F42" s="15" t="s">
        <v>21</v>
      </c>
      <c r="G42" s="15" t="s">
        <v>22</v>
      </c>
      <c r="H42" s="13" t="s">
        <v>103</v>
      </c>
      <c r="I42" s="19" t="s">
        <v>23</v>
      </c>
      <c r="J42" s="15">
        <v>380</v>
      </c>
      <c r="K42" s="13">
        <v>21420</v>
      </c>
      <c r="L42" s="15">
        <v>4</v>
      </c>
      <c r="M42" s="15" t="s">
        <v>24</v>
      </c>
      <c r="N42" s="20" t="s">
        <v>21</v>
      </c>
      <c r="O42" s="21">
        <v>0.6</v>
      </c>
      <c r="P42" s="12" t="s">
        <v>101</v>
      </c>
      <c r="Q42" s="24"/>
    </row>
    <row r="43" s="2" customFormat="1" ht="44" customHeight="1" spans="1:17">
      <c r="A43" s="12">
        <v>38</v>
      </c>
      <c r="B43" s="13" t="s">
        <v>105</v>
      </c>
      <c r="C43" s="14" t="s">
        <v>106</v>
      </c>
      <c r="D43" s="13">
        <v>12.12</v>
      </c>
      <c r="E43" s="13" t="s">
        <v>20</v>
      </c>
      <c r="F43" s="15" t="s">
        <v>21</v>
      </c>
      <c r="G43" s="15" t="s">
        <v>22</v>
      </c>
      <c r="H43" s="13" t="s">
        <v>105</v>
      </c>
      <c r="I43" s="19" t="s">
        <v>23</v>
      </c>
      <c r="J43" s="15">
        <v>380</v>
      </c>
      <c r="K43" s="13">
        <v>12120</v>
      </c>
      <c r="L43" s="15">
        <v>7</v>
      </c>
      <c r="M43" s="15" t="s">
        <v>24</v>
      </c>
      <c r="N43" s="20" t="s">
        <v>21</v>
      </c>
      <c r="O43" s="21">
        <v>0.6</v>
      </c>
      <c r="P43" s="12" t="s">
        <v>101</v>
      </c>
      <c r="Q43" s="24"/>
    </row>
    <row r="44" s="2" customFormat="1" ht="44" customHeight="1" spans="1:17">
      <c r="A44" s="12">
        <v>39</v>
      </c>
      <c r="B44" s="13" t="s">
        <v>107</v>
      </c>
      <c r="C44" s="14" t="s">
        <v>108</v>
      </c>
      <c r="D44" s="13">
        <v>23.21</v>
      </c>
      <c r="E44" s="13" t="s">
        <v>20</v>
      </c>
      <c r="F44" s="15" t="s">
        <v>21</v>
      </c>
      <c r="G44" s="15" t="s">
        <v>22</v>
      </c>
      <c r="H44" s="13" t="s">
        <v>107</v>
      </c>
      <c r="I44" s="19" t="s">
        <v>23</v>
      </c>
      <c r="J44" s="15">
        <v>380</v>
      </c>
      <c r="K44" s="13">
        <f t="shared" ref="K44:K48" si="6">D44*1000</f>
        <v>23210</v>
      </c>
      <c r="L44" s="15">
        <f t="shared" ref="L44:L48" si="7">D44*0.6</f>
        <v>13.926</v>
      </c>
      <c r="M44" s="15" t="s">
        <v>24</v>
      </c>
      <c r="N44" s="20" t="s">
        <v>21</v>
      </c>
      <c r="O44" s="21">
        <v>0.6</v>
      </c>
      <c r="P44" s="12" t="s">
        <v>109</v>
      </c>
      <c r="Q44" s="24"/>
    </row>
    <row r="45" s="2" customFormat="1" ht="44" customHeight="1" spans="1:17">
      <c r="A45" s="12">
        <v>40</v>
      </c>
      <c r="B45" s="13" t="s">
        <v>110</v>
      </c>
      <c r="C45" s="14" t="s">
        <v>111</v>
      </c>
      <c r="D45" s="13">
        <v>25.52</v>
      </c>
      <c r="E45" s="13" t="s">
        <v>20</v>
      </c>
      <c r="F45" s="15" t="s">
        <v>21</v>
      </c>
      <c r="G45" s="15" t="s">
        <v>22</v>
      </c>
      <c r="H45" s="13" t="s">
        <v>110</v>
      </c>
      <c r="I45" s="19" t="s">
        <v>23</v>
      </c>
      <c r="J45" s="15">
        <v>380</v>
      </c>
      <c r="K45" s="13">
        <f t="shared" si="6"/>
        <v>25520</v>
      </c>
      <c r="L45" s="15">
        <f t="shared" si="7"/>
        <v>15.312</v>
      </c>
      <c r="M45" s="15" t="s">
        <v>24</v>
      </c>
      <c r="N45" s="20" t="s">
        <v>21</v>
      </c>
      <c r="O45" s="21">
        <v>1.6</v>
      </c>
      <c r="P45" s="12" t="s">
        <v>109</v>
      </c>
      <c r="Q45" s="24"/>
    </row>
    <row r="46" s="2" customFormat="1" ht="44" customHeight="1" spans="1:17">
      <c r="A46" s="12">
        <v>41</v>
      </c>
      <c r="B46" s="13" t="s">
        <v>112</v>
      </c>
      <c r="C46" s="14" t="s">
        <v>113</v>
      </c>
      <c r="D46" s="13">
        <v>53.69</v>
      </c>
      <c r="E46" s="13" t="s">
        <v>20</v>
      </c>
      <c r="F46" s="15" t="s">
        <v>21</v>
      </c>
      <c r="G46" s="15" t="s">
        <v>22</v>
      </c>
      <c r="H46" s="13" t="s">
        <v>112</v>
      </c>
      <c r="I46" s="19" t="s">
        <v>23</v>
      </c>
      <c r="J46" s="15">
        <v>380</v>
      </c>
      <c r="K46" s="13">
        <f t="shared" si="6"/>
        <v>53690</v>
      </c>
      <c r="L46" s="15">
        <f t="shared" si="7"/>
        <v>32.214</v>
      </c>
      <c r="M46" s="15" t="s">
        <v>24</v>
      </c>
      <c r="N46" s="20" t="s">
        <v>21</v>
      </c>
      <c r="O46" s="21">
        <v>2.6</v>
      </c>
      <c r="P46" s="12" t="s">
        <v>109</v>
      </c>
      <c r="Q46" s="24"/>
    </row>
    <row r="47" s="2" customFormat="1" ht="44" customHeight="1" spans="1:17">
      <c r="A47" s="12">
        <v>42</v>
      </c>
      <c r="B47" s="13" t="s">
        <v>114</v>
      </c>
      <c r="C47" s="14" t="s">
        <v>115</v>
      </c>
      <c r="D47" s="13">
        <v>18.42</v>
      </c>
      <c r="E47" s="13" t="s">
        <v>20</v>
      </c>
      <c r="F47" s="15" t="s">
        <v>21</v>
      </c>
      <c r="G47" s="15" t="s">
        <v>22</v>
      </c>
      <c r="H47" s="13" t="s">
        <v>114</v>
      </c>
      <c r="I47" s="19" t="s">
        <v>23</v>
      </c>
      <c r="J47" s="15">
        <v>380</v>
      </c>
      <c r="K47" s="13">
        <f t="shared" si="6"/>
        <v>18420</v>
      </c>
      <c r="L47" s="15">
        <f t="shared" si="7"/>
        <v>11.052</v>
      </c>
      <c r="M47" s="15" t="s">
        <v>24</v>
      </c>
      <c r="N47" s="20" t="s">
        <v>21</v>
      </c>
      <c r="O47" s="21">
        <v>3.6</v>
      </c>
      <c r="P47" s="12" t="s">
        <v>109</v>
      </c>
      <c r="Q47" s="24"/>
    </row>
    <row r="48" s="2" customFormat="1" ht="44" customHeight="1" spans="1:17">
      <c r="A48" s="12">
        <v>43</v>
      </c>
      <c r="B48" s="13" t="s">
        <v>116</v>
      </c>
      <c r="C48" s="14" t="s">
        <v>117</v>
      </c>
      <c r="D48" s="13">
        <v>10</v>
      </c>
      <c r="E48" s="13" t="s">
        <v>20</v>
      </c>
      <c r="F48" s="15" t="s">
        <v>21</v>
      </c>
      <c r="G48" s="15" t="s">
        <v>22</v>
      </c>
      <c r="H48" s="13" t="s">
        <v>116</v>
      </c>
      <c r="I48" s="19" t="s">
        <v>23</v>
      </c>
      <c r="J48" s="15">
        <v>380</v>
      </c>
      <c r="K48" s="13">
        <f t="shared" si="6"/>
        <v>10000</v>
      </c>
      <c r="L48" s="15">
        <f t="shared" si="7"/>
        <v>6</v>
      </c>
      <c r="M48" s="15" t="s">
        <v>24</v>
      </c>
      <c r="N48" s="20" t="s">
        <v>21</v>
      </c>
      <c r="O48" s="21">
        <v>4.6</v>
      </c>
      <c r="P48" s="12" t="s">
        <v>109</v>
      </c>
      <c r="Q48" s="24"/>
    </row>
    <row r="49" s="2" customFormat="1" ht="44" customHeight="1" spans="1:17">
      <c r="A49" s="12">
        <v>44</v>
      </c>
      <c r="B49" s="13" t="s">
        <v>118</v>
      </c>
      <c r="C49" s="14" t="s">
        <v>119</v>
      </c>
      <c r="D49" s="13">
        <v>8.7</v>
      </c>
      <c r="E49" s="13" t="s">
        <v>20</v>
      </c>
      <c r="F49" s="15" t="s">
        <v>21</v>
      </c>
      <c r="G49" s="15" t="s">
        <v>22</v>
      </c>
      <c r="H49" s="13" t="s">
        <v>118</v>
      </c>
      <c r="I49" s="19" t="s">
        <v>23</v>
      </c>
      <c r="J49" s="15">
        <v>220</v>
      </c>
      <c r="K49" s="13">
        <v>8700</v>
      </c>
      <c r="L49" s="15">
        <v>6.09</v>
      </c>
      <c r="M49" s="15" t="s">
        <v>24</v>
      </c>
      <c r="N49" s="20" t="s">
        <v>21</v>
      </c>
      <c r="O49" s="21">
        <v>0.6</v>
      </c>
      <c r="P49" s="12" t="s">
        <v>120</v>
      </c>
      <c r="Q49" s="24"/>
    </row>
    <row r="50" s="2" customFormat="1" ht="44" customHeight="1" spans="1:17">
      <c r="A50" s="12">
        <v>45</v>
      </c>
      <c r="B50" s="13" t="s">
        <v>121</v>
      </c>
      <c r="C50" s="14" t="s">
        <v>122</v>
      </c>
      <c r="D50" s="13">
        <v>54.54</v>
      </c>
      <c r="E50" s="13" t="s">
        <v>20</v>
      </c>
      <c r="F50" s="15" t="s">
        <v>21</v>
      </c>
      <c r="G50" s="15" t="s">
        <v>22</v>
      </c>
      <c r="H50" s="13" t="s">
        <v>121</v>
      </c>
      <c r="I50" s="19" t="s">
        <v>23</v>
      </c>
      <c r="J50" s="15">
        <v>380</v>
      </c>
      <c r="K50" s="13">
        <v>54540</v>
      </c>
      <c r="L50" s="15">
        <v>38.178</v>
      </c>
      <c r="M50" s="15" t="s">
        <v>24</v>
      </c>
      <c r="N50" s="20" t="s">
        <v>21</v>
      </c>
      <c r="O50" s="21">
        <v>0.6</v>
      </c>
      <c r="P50" s="12" t="s">
        <v>120</v>
      </c>
      <c r="Q50" s="24"/>
    </row>
    <row r="51" s="2" customFormat="1" ht="44" customHeight="1" spans="1:17">
      <c r="A51" s="12">
        <v>46</v>
      </c>
      <c r="B51" s="13" t="s">
        <v>123</v>
      </c>
      <c r="C51" s="14" t="s">
        <v>124</v>
      </c>
      <c r="D51" s="13">
        <v>18</v>
      </c>
      <c r="E51" s="13" t="s">
        <v>20</v>
      </c>
      <c r="F51" s="15" t="s">
        <v>21</v>
      </c>
      <c r="G51" s="15" t="s">
        <v>22</v>
      </c>
      <c r="H51" s="13" t="s">
        <v>123</v>
      </c>
      <c r="I51" s="19" t="s">
        <v>23</v>
      </c>
      <c r="J51" s="15">
        <v>380</v>
      </c>
      <c r="K51" s="13">
        <v>18000</v>
      </c>
      <c r="L51" s="15">
        <v>12.6</v>
      </c>
      <c r="M51" s="15" t="s">
        <v>24</v>
      </c>
      <c r="N51" s="20" t="s">
        <v>21</v>
      </c>
      <c r="O51" s="21">
        <v>0.6</v>
      </c>
      <c r="P51" s="12" t="s">
        <v>120</v>
      </c>
      <c r="Q51" s="24"/>
    </row>
    <row r="52" s="2" customFormat="1" ht="44" customHeight="1" spans="1:17">
      <c r="A52" s="12">
        <v>47</v>
      </c>
      <c r="B52" s="13" t="s">
        <v>125</v>
      </c>
      <c r="C52" s="14" t="s">
        <v>126</v>
      </c>
      <c r="D52" s="13">
        <v>20</v>
      </c>
      <c r="E52" s="13" t="s">
        <v>20</v>
      </c>
      <c r="F52" s="15" t="s">
        <v>21</v>
      </c>
      <c r="G52" s="15" t="s">
        <v>22</v>
      </c>
      <c r="H52" s="13" t="s">
        <v>125</v>
      </c>
      <c r="I52" s="19" t="s">
        <v>23</v>
      </c>
      <c r="J52" s="15">
        <v>380</v>
      </c>
      <c r="K52" s="13">
        <v>20000</v>
      </c>
      <c r="L52" s="15">
        <v>14</v>
      </c>
      <c r="M52" s="15" t="s">
        <v>24</v>
      </c>
      <c r="N52" s="20" t="s">
        <v>21</v>
      </c>
      <c r="O52" s="21">
        <v>0.6</v>
      </c>
      <c r="P52" s="12" t="s">
        <v>120</v>
      </c>
      <c r="Q52" s="24"/>
    </row>
    <row r="53" s="2" customFormat="1" ht="44" customHeight="1" spans="1:17">
      <c r="A53" s="12">
        <v>48</v>
      </c>
      <c r="B53" s="13" t="s">
        <v>127</v>
      </c>
      <c r="C53" s="14" t="s">
        <v>128</v>
      </c>
      <c r="D53" s="13">
        <v>15.2</v>
      </c>
      <c r="E53" s="13" t="s">
        <v>20</v>
      </c>
      <c r="F53" s="15" t="s">
        <v>21</v>
      </c>
      <c r="G53" s="15" t="s">
        <v>22</v>
      </c>
      <c r="H53" s="13" t="s">
        <v>127</v>
      </c>
      <c r="I53" s="19" t="s">
        <v>23</v>
      </c>
      <c r="J53" s="15">
        <v>380</v>
      </c>
      <c r="K53" s="13">
        <v>15200</v>
      </c>
      <c r="L53" s="15">
        <v>10.64</v>
      </c>
      <c r="M53" s="15" t="s">
        <v>24</v>
      </c>
      <c r="N53" s="20" t="s">
        <v>21</v>
      </c>
      <c r="O53" s="21">
        <v>0.6</v>
      </c>
      <c r="P53" s="12" t="s">
        <v>120</v>
      </c>
      <c r="Q53" s="24"/>
    </row>
    <row r="54" s="2" customFormat="1" ht="44" customHeight="1" spans="1:17">
      <c r="A54" s="12">
        <v>49</v>
      </c>
      <c r="B54" s="13" t="s">
        <v>129</v>
      </c>
      <c r="C54" s="14" t="s">
        <v>130</v>
      </c>
      <c r="D54" s="13">
        <v>25.52</v>
      </c>
      <c r="E54" s="13" t="s">
        <v>20</v>
      </c>
      <c r="F54" s="15" t="s">
        <v>21</v>
      </c>
      <c r="G54" s="15" t="s">
        <v>22</v>
      </c>
      <c r="H54" s="13" t="s">
        <v>129</v>
      </c>
      <c r="I54" s="19" t="s">
        <v>23</v>
      </c>
      <c r="J54" s="15">
        <v>380</v>
      </c>
      <c r="K54" s="13">
        <v>25520</v>
      </c>
      <c r="L54" s="15">
        <v>17.864</v>
      </c>
      <c r="M54" s="15" t="s">
        <v>24</v>
      </c>
      <c r="N54" s="20" t="s">
        <v>21</v>
      </c>
      <c r="O54" s="21">
        <v>0.6</v>
      </c>
      <c r="P54" s="12" t="s">
        <v>120</v>
      </c>
      <c r="Q54" s="24"/>
    </row>
    <row r="55" s="2" customFormat="1" ht="44" customHeight="1" spans="1:17">
      <c r="A55" s="12">
        <v>50</v>
      </c>
      <c r="B55" s="13" t="s">
        <v>131</v>
      </c>
      <c r="C55" s="14" t="s">
        <v>132</v>
      </c>
      <c r="D55" s="13">
        <v>5.52</v>
      </c>
      <c r="E55" s="13" t="s">
        <v>20</v>
      </c>
      <c r="F55" s="15" t="s">
        <v>21</v>
      </c>
      <c r="G55" s="15" t="s">
        <v>22</v>
      </c>
      <c r="H55" s="13" t="s">
        <v>131</v>
      </c>
      <c r="I55" s="19" t="s">
        <v>23</v>
      </c>
      <c r="J55" s="15">
        <v>380</v>
      </c>
      <c r="K55" s="13">
        <f>D55*1000</f>
        <v>5520</v>
      </c>
      <c r="L55" s="15">
        <v>3</v>
      </c>
      <c r="M55" s="15" t="s">
        <v>24</v>
      </c>
      <c r="N55" s="20" t="s">
        <v>21</v>
      </c>
      <c r="O55" s="21">
        <v>0.6</v>
      </c>
      <c r="P55" s="12" t="s">
        <v>133</v>
      </c>
      <c r="Q55" s="24"/>
    </row>
    <row r="56" s="2" customFormat="1" ht="44" customHeight="1" spans="1:17">
      <c r="A56" s="12">
        <v>51</v>
      </c>
      <c r="B56" s="13" t="s">
        <v>134</v>
      </c>
      <c r="C56" s="14" t="s">
        <v>135</v>
      </c>
      <c r="D56" s="13">
        <v>13</v>
      </c>
      <c r="E56" s="13" t="s">
        <v>20</v>
      </c>
      <c r="F56" s="15" t="s">
        <v>21</v>
      </c>
      <c r="G56" s="15" t="s">
        <v>22</v>
      </c>
      <c r="H56" s="13" t="s">
        <v>134</v>
      </c>
      <c r="I56" s="19" t="s">
        <v>23</v>
      </c>
      <c r="J56" s="15">
        <v>380</v>
      </c>
      <c r="K56" s="13">
        <v>13000</v>
      </c>
      <c r="L56" s="15">
        <v>7.8</v>
      </c>
      <c r="M56" s="15" t="s">
        <v>24</v>
      </c>
      <c r="N56" s="20" t="s">
        <v>21</v>
      </c>
      <c r="O56" s="21">
        <v>0.6</v>
      </c>
      <c r="P56" s="12" t="s">
        <v>136</v>
      </c>
      <c r="Q56" s="24"/>
    </row>
    <row r="57" s="2" customFormat="1" ht="44" customHeight="1" spans="1:17">
      <c r="A57" s="12">
        <v>52</v>
      </c>
      <c r="B57" s="13" t="s">
        <v>137</v>
      </c>
      <c r="C57" s="14" t="s">
        <v>138</v>
      </c>
      <c r="D57" s="13">
        <v>16</v>
      </c>
      <c r="E57" s="13" t="s">
        <v>20</v>
      </c>
      <c r="F57" s="15" t="s">
        <v>21</v>
      </c>
      <c r="G57" s="15" t="s">
        <v>22</v>
      </c>
      <c r="H57" s="13" t="s">
        <v>137</v>
      </c>
      <c r="I57" s="19" t="s">
        <v>23</v>
      </c>
      <c r="J57" s="15">
        <v>380</v>
      </c>
      <c r="K57" s="13">
        <v>16000</v>
      </c>
      <c r="L57" s="15">
        <v>9.6</v>
      </c>
      <c r="M57" s="15" t="s">
        <v>24</v>
      </c>
      <c r="N57" s="20" t="s">
        <v>21</v>
      </c>
      <c r="O57" s="21">
        <v>0.6</v>
      </c>
      <c r="P57" s="12" t="s">
        <v>136</v>
      </c>
      <c r="Q57" s="24"/>
    </row>
    <row r="58" s="2" customFormat="1" ht="44" customHeight="1" spans="1:17">
      <c r="A58" s="12">
        <v>53</v>
      </c>
      <c r="B58" s="13" t="s">
        <v>139</v>
      </c>
      <c r="C58" s="14" t="s">
        <v>140</v>
      </c>
      <c r="D58" s="13">
        <v>22</v>
      </c>
      <c r="E58" s="13" t="s">
        <v>20</v>
      </c>
      <c r="F58" s="15" t="s">
        <v>21</v>
      </c>
      <c r="G58" s="15" t="s">
        <v>22</v>
      </c>
      <c r="H58" s="13" t="s">
        <v>139</v>
      </c>
      <c r="I58" s="19" t="s">
        <v>23</v>
      </c>
      <c r="J58" s="15">
        <v>380</v>
      </c>
      <c r="K58" s="13">
        <v>22000</v>
      </c>
      <c r="L58" s="15">
        <v>13.2</v>
      </c>
      <c r="M58" s="15" t="s">
        <v>24</v>
      </c>
      <c r="N58" s="20" t="s">
        <v>21</v>
      </c>
      <c r="O58" s="21">
        <v>0.6</v>
      </c>
      <c r="P58" s="12" t="s">
        <v>136</v>
      </c>
      <c r="Q58" s="24"/>
    </row>
    <row r="59" s="2" customFormat="1" ht="44" customHeight="1" spans="1:17">
      <c r="A59" s="12">
        <v>54</v>
      </c>
      <c r="B59" s="13" t="s">
        <v>141</v>
      </c>
      <c r="C59" s="14" t="s">
        <v>142</v>
      </c>
      <c r="D59" s="13">
        <v>49</v>
      </c>
      <c r="E59" s="13" t="s">
        <v>20</v>
      </c>
      <c r="F59" s="15" t="s">
        <v>21</v>
      </c>
      <c r="G59" s="15" t="s">
        <v>21</v>
      </c>
      <c r="H59" s="13" t="s">
        <v>141</v>
      </c>
      <c r="I59" s="19" t="s">
        <v>23</v>
      </c>
      <c r="J59" s="15">
        <v>380</v>
      </c>
      <c r="K59" s="13">
        <f t="shared" ref="K59:K61" si="8">D59*1000*0.9</f>
        <v>44100</v>
      </c>
      <c r="L59" s="15">
        <v>20</v>
      </c>
      <c r="M59" s="15" t="s">
        <v>24</v>
      </c>
      <c r="N59" s="20" t="s">
        <v>21</v>
      </c>
      <c r="O59" s="21">
        <v>0.6</v>
      </c>
      <c r="P59" s="12" t="s">
        <v>143</v>
      </c>
      <c r="Q59" s="24"/>
    </row>
    <row r="60" s="2" customFormat="1" ht="44" customHeight="1" spans="1:17">
      <c r="A60" s="12">
        <v>55</v>
      </c>
      <c r="B60" s="13" t="s">
        <v>144</v>
      </c>
      <c r="C60" s="14" t="s">
        <v>145</v>
      </c>
      <c r="D60" s="13">
        <v>28</v>
      </c>
      <c r="E60" s="13" t="s">
        <v>20</v>
      </c>
      <c r="F60" s="15" t="s">
        <v>21</v>
      </c>
      <c r="G60" s="15" t="s">
        <v>21</v>
      </c>
      <c r="H60" s="13" t="s">
        <v>144</v>
      </c>
      <c r="I60" s="19" t="s">
        <v>23</v>
      </c>
      <c r="J60" s="15">
        <v>380</v>
      </c>
      <c r="K60" s="13">
        <f t="shared" si="8"/>
        <v>25200</v>
      </c>
      <c r="L60" s="15">
        <v>15</v>
      </c>
      <c r="M60" s="15" t="s">
        <v>24</v>
      </c>
      <c r="N60" s="20" t="s">
        <v>21</v>
      </c>
      <c r="O60" s="21">
        <v>0.6</v>
      </c>
      <c r="P60" s="12" t="s">
        <v>143</v>
      </c>
      <c r="Q60" s="24"/>
    </row>
    <row r="61" s="2" customFormat="1" ht="44" customHeight="1" spans="1:17">
      <c r="A61" s="12">
        <v>56</v>
      </c>
      <c r="B61" s="13" t="s">
        <v>146</v>
      </c>
      <c r="C61" s="14" t="s">
        <v>147</v>
      </c>
      <c r="D61" s="13">
        <v>9</v>
      </c>
      <c r="E61" s="13" t="s">
        <v>20</v>
      </c>
      <c r="F61" s="15" t="s">
        <v>21</v>
      </c>
      <c r="G61" s="15" t="s">
        <v>21</v>
      </c>
      <c r="H61" s="13" t="s">
        <v>146</v>
      </c>
      <c r="I61" s="19" t="s">
        <v>23</v>
      </c>
      <c r="J61" s="15">
        <v>220</v>
      </c>
      <c r="K61" s="13">
        <f t="shared" si="8"/>
        <v>8100</v>
      </c>
      <c r="L61" s="15">
        <v>5</v>
      </c>
      <c r="M61" s="15" t="s">
        <v>24</v>
      </c>
      <c r="N61" s="20" t="s">
        <v>21</v>
      </c>
      <c r="O61" s="21">
        <v>0.6</v>
      </c>
      <c r="P61" s="12" t="s">
        <v>143</v>
      </c>
      <c r="Q61" s="24"/>
    </row>
    <row r="62" s="2" customFormat="1" ht="44" customHeight="1" spans="1:17">
      <c r="A62" s="12">
        <v>57</v>
      </c>
      <c r="B62" s="13" t="s">
        <v>148</v>
      </c>
      <c r="C62" s="14" t="s">
        <v>149</v>
      </c>
      <c r="D62" s="13">
        <v>24</v>
      </c>
      <c r="E62" s="13" t="s">
        <v>20</v>
      </c>
      <c r="F62" s="15" t="s">
        <v>21</v>
      </c>
      <c r="G62" s="15" t="s">
        <v>22</v>
      </c>
      <c r="H62" s="13" t="s">
        <v>148</v>
      </c>
      <c r="I62" s="19" t="s">
        <v>23</v>
      </c>
      <c r="J62" s="15">
        <v>380</v>
      </c>
      <c r="K62" s="13">
        <v>24000</v>
      </c>
      <c r="L62" s="15">
        <v>14.4</v>
      </c>
      <c r="M62" s="15" t="s">
        <v>24</v>
      </c>
      <c r="N62" s="20" t="s">
        <v>21</v>
      </c>
      <c r="O62" s="21">
        <v>0.6</v>
      </c>
      <c r="P62" s="12" t="s">
        <v>150</v>
      </c>
      <c r="Q62" s="24"/>
    </row>
  </sheetData>
  <autoFilter ref="A5:Q62">
    <sortState ref="A5:Q62">
      <sortCondition ref="L4"/>
    </sortState>
    <extLst/>
  </autoFilter>
  <mergeCells count="2">
    <mergeCell ref="A1:C1"/>
    <mergeCell ref="A3:Q3"/>
  </mergeCells>
  <conditionalFormatting sqref="B6">
    <cfRule type="duplicateValues" dxfId="0" priority="112"/>
  </conditionalFormatting>
  <conditionalFormatting sqref="H6">
    <cfRule type="duplicateValues" dxfId="0" priority="85"/>
  </conditionalFormatting>
  <conditionalFormatting sqref="B7">
    <cfRule type="duplicateValues" dxfId="0" priority="111"/>
  </conditionalFormatting>
  <conditionalFormatting sqref="H7">
    <cfRule type="duplicateValues" dxfId="0" priority="84"/>
  </conditionalFormatting>
  <conditionalFormatting sqref="B8">
    <cfRule type="duplicateValues" dxfId="0" priority="110"/>
  </conditionalFormatting>
  <conditionalFormatting sqref="H8">
    <cfRule type="duplicateValues" dxfId="0" priority="83"/>
  </conditionalFormatting>
  <conditionalFormatting sqref="B9">
    <cfRule type="duplicateValues" dxfId="0" priority="109"/>
  </conditionalFormatting>
  <conditionalFormatting sqref="H9">
    <cfRule type="duplicateValues" dxfId="0" priority="82"/>
  </conditionalFormatting>
  <conditionalFormatting sqref="B10">
    <cfRule type="duplicateValues" dxfId="0" priority="108"/>
  </conditionalFormatting>
  <conditionalFormatting sqref="H10">
    <cfRule type="duplicateValues" dxfId="0" priority="81"/>
  </conditionalFormatting>
  <conditionalFormatting sqref="B11">
    <cfRule type="duplicateValues" dxfId="0" priority="107"/>
  </conditionalFormatting>
  <conditionalFormatting sqref="H11">
    <cfRule type="duplicateValues" dxfId="0" priority="80"/>
  </conditionalFormatting>
  <conditionalFormatting sqref="B12">
    <cfRule type="duplicateValues" dxfId="0" priority="106"/>
  </conditionalFormatting>
  <conditionalFormatting sqref="H12">
    <cfRule type="duplicateValues" dxfId="0" priority="79"/>
  </conditionalFormatting>
  <conditionalFormatting sqref="B13">
    <cfRule type="duplicateValues" dxfId="0" priority="105"/>
  </conditionalFormatting>
  <conditionalFormatting sqref="H13">
    <cfRule type="duplicateValues" dxfId="0" priority="78"/>
  </conditionalFormatting>
  <conditionalFormatting sqref="B14">
    <cfRule type="duplicateValues" dxfId="0" priority="104"/>
  </conditionalFormatting>
  <conditionalFormatting sqref="H14">
    <cfRule type="duplicateValues" dxfId="0" priority="77"/>
  </conditionalFormatting>
  <conditionalFormatting sqref="B15">
    <cfRule type="duplicateValues" dxfId="0" priority="103"/>
  </conditionalFormatting>
  <conditionalFormatting sqref="H15">
    <cfRule type="duplicateValues" dxfId="0" priority="76"/>
  </conditionalFormatting>
  <conditionalFormatting sqref="B16">
    <cfRule type="duplicateValues" dxfId="0" priority="102"/>
  </conditionalFormatting>
  <conditionalFormatting sqref="H16">
    <cfRule type="duplicateValues" dxfId="0" priority="75"/>
  </conditionalFormatting>
  <conditionalFormatting sqref="B17">
    <cfRule type="duplicateValues" dxfId="0" priority="101"/>
  </conditionalFormatting>
  <conditionalFormatting sqref="H17">
    <cfRule type="duplicateValues" dxfId="0" priority="74"/>
  </conditionalFormatting>
  <conditionalFormatting sqref="B18">
    <cfRule type="duplicateValues" dxfId="0" priority="100"/>
  </conditionalFormatting>
  <conditionalFormatting sqref="H18">
    <cfRule type="duplicateValues" dxfId="0" priority="73"/>
  </conditionalFormatting>
  <conditionalFormatting sqref="B19">
    <cfRule type="duplicateValues" dxfId="0" priority="99"/>
  </conditionalFormatting>
  <conditionalFormatting sqref="H19">
    <cfRule type="duplicateValues" dxfId="0" priority="72"/>
  </conditionalFormatting>
  <conditionalFormatting sqref="B20">
    <cfRule type="duplicateValues" dxfId="0" priority="98"/>
  </conditionalFormatting>
  <conditionalFormatting sqref="H20">
    <cfRule type="duplicateValues" dxfId="0" priority="71"/>
  </conditionalFormatting>
  <conditionalFormatting sqref="B21">
    <cfRule type="duplicateValues" dxfId="0" priority="97"/>
  </conditionalFormatting>
  <conditionalFormatting sqref="H21">
    <cfRule type="duplicateValues" dxfId="0" priority="70"/>
  </conditionalFormatting>
  <conditionalFormatting sqref="B22">
    <cfRule type="duplicateValues" dxfId="0" priority="96"/>
  </conditionalFormatting>
  <conditionalFormatting sqref="H22">
    <cfRule type="duplicateValues" dxfId="0" priority="69"/>
  </conditionalFormatting>
  <conditionalFormatting sqref="B23">
    <cfRule type="duplicateValues" dxfId="0" priority="95"/>
  </conditionalFormatting>
  <conditionalFormatting sqref="H23">
    <cfRule type="duplicateValues" dxfId="0" priority="68"/>
  </conditionalFormatting>
  <conditionalFormatting sqref="B24">
    <cfRule type="duplicateValues" dxfId="0" priority="94"/>
  </conditionalFormatting>
  <conditionalFormatting sqref="H24">
    <cfRule type="duplicateValues" dxfId="0" priority="67"/>
  </conditionalFormatting>
  <conditionalFormatting sqref="B25">
    <cfRule type="duplicateValues" dxfId="0" priority="93"/>
  </conditionalFormatting>
  <conditionalFormatting sqref="H25">
    <cfRule type="duplicateValues" dxfId="0" priority="66"/>
  </conditionalFormatting>
  <conditionalFormatting sqref="B26">
    <cfRule type="duplicateValues" dxfId="0" priority="92"/>
  </conditionalFormatting>
  <conditionalFormatting sqref="H26">
    <cfRule type="duplicateValues" dxfId="0" priority="65"/>
  </conditionalFormatting>
  <conditionalFormatting sqref="B27">
    <cfRule type="duplicateValues" dxfId="0" priority="91"/>
  </conditionalFormatting>
  <conditionalFormatting sqref="H27">
    <cfRule type="duplicateValues" dxfId="0" priority="64"/>
  </conditionalFormatting>
  <conditionalFormatting sqref="B28">
    <cfRule type="duplicateValues" dxfId="0" priority="90"/>
  </conditionalFormatting>
  <conditionalFormatting sqref="H28">
    <cfRule type="duplicateValues" dxfId="0" priority="63"/>
  </conditionalFormatting>
  <conditionalFormatting sqref="B29">
    <cfRule type="duplicateValues" dxfId="0" priority="89"/>
  </conditionalFormatting>
  <conditionalFormatting sqref="H29">
    <cfRule type="duplicateValues" dxfId="0" priority="62"/>
  </conditionalFormatting>
  <conditionalFormatting sqref="B30">
    <cfRule type="duplicateValues" dxfId="0" priority="88"/>
  </conditionalFormatting>
  <conditionalFormatting sqref="H30">
    <cfRule type="duplicateValues" dxfId="0" priority="61"/>
  </conditionalFormatting>
  <conditionalFormatting sqref="B31">
    <cfRule type="duplicateValues" dxfId="0" priority="87"/>
  </conditionalFormatting>
  <conditionalFormatting sqref="H31">
    <cfRule type="duplicateValues" dxfId="0" priority="60"/>
  </conditionalFormatting>
  <conditionalFormatting sqref="B32">
    <cfRule type="duplicateValues" dxfId="0" priority="86"/>
  </conditionalFormatting>
  <conditionalFormatting sqref="H32">
    <cfRule type="duplicateValues" dxfId="0" priority="59"/>
  </conditionalFormatting>
  <conditionalFormatting sqref="B34">
    <cfRule type="duplicateValues" dxfId="0" priority="58"/>
  </conditionalFormatting>
  <conditionalFormatting sqref="H34">
    <cfRule type="duplicateValues" dxfId="0" priority="57"/>
  </conditionalFormatting>
  <conditionalFormatting sqref="B35">
    <cfRule type="duplicateValues" dxfId="0" priority="56"/>
  </conditionalFormatting>
  <conditionalFormatting sqref="H35">
    <cfRule type="duplicateValues" dxfId="0" priority="28"/>
  </conditionalFormatting>
  <conditionalFormatting sqref="B36">
    <cfRule type="duplicateValues" dxfId="0" priority="55"/>
  </conditionalFormatting>
  <conditionalFormatting sqref="H36">
    <cfRule type="duplicateValues" dxfId="0" priority="27"/>
  </conditionalFormatting>
  <conditionalFormatting sqref="B37">
    <cfRule type="duplicateValues" dxfId="0" priority="54"/>
  </conditionalFormatting>
  <conditionalFormatting sqref="H37">
    <cfRule type="duplicateValues" dxfId="0" priority="26"/>
  </conditionalFormatting>
  <conditionalFormatting sqref="B38">
    <cfRule type="duplicateValues" dxfId="0" priority="53"/>
  </conditionalFormatting>
  <conditionalFormatting sqref="H38">
    <cfRule type="duplicateValues" dxfId="0" priority="25"/>
  </conditionalFormatting>
  <conditionalFormatting sqref="B39">
    <cfRule type="duplicateValues" dxfId="0" priority="52"/>
  </conditionalFormatting>
  <conditionalFormatting sqref="H39">
    <cfRule type="duplicateValues" dxfId="0" priority="24"/>
  </conditionalFormatting>
  <conditionalFormatting sqref="B40">
    <cfRule type="duplicateValues" dxfId="0" priority="51"/>
  </conditionalFormatting>
  <conditionalFormatting sqref="H40">
    <cfRule type="duplicateValues" dxfId="0" priority="23"/>
  </conditionalFormatting>
  <conditionalFormatting sqref="B41">
    <cfRule type="duplicateValues" dxfId="0" priority="50"/>
  </conditionalFormatting>
  <conditionalFormatting sqref="H41">
    <cfRule type="duplicateValues" dxfId="0" priority="22"/>
  </conditionalFormatting>
  <conditionalFormatting sqref="B42">
    <cfRule type="duplicateValues" dxfId="0" priority="49"/>
  </conditionalFormatting>
  <conditionalFormatting sqref="H42">
    <cfRule type="duplicateValues" dxfId="0" priority="21"/>
  </conditionalFormatting>
  <conditionalFormatting sqref="B43">
    <cfRule type="duplicateValues" dxfId="0" priority="48"/>
  </conditionalFormatting>
  <conditionalFormatting sqref="H43">
    <cfRule type="duplicateValues" dxfId="0" priority="20"/>
  </conditionalFormatting>
  <conditionalFormatting sqref="B44">
    <cfRule type="duplicateValues" dxfId="0" priority="47"/>
  </conditionalFormatting>
  <conditionalFormatting sqref="H44">
    <cfRule type="duplicateValues" dxfId="0" priority="19"/>
  </conditionalFormatting>
  <conditionalFormatting sqref="B45">
    <cfRule type="duplicateValues" dxfId="0" priority="46"/>
  </conditionalFormatting>
  <conditionalFormatting sqref="H45">
    <cfRule type="duplicateValues" dxfId="0" priority="18"/>
  </conditionalFormatting>
  <conditionalFormatting sqref="B46">
    <cfRule type="duplicateValues" dxfId="0" priority="45"/>
  </conditionalFormatting>
  <conditionalFormatting sqref="H46">
    <cfRule type="duplicateValues" dxfId="0" priority="17"/>
  </conditionalFormatting>
  <conditionalFormatting sqref="B47">
    <cfRule type="duplicateValues" dxfId="0" priority="44"/>
  </conditionalFormatting>
  <conditionalFormatting sqref="H47">
    <cfRule type="duplicateValues" dxfId="0" priority="16"/>
  </conditionalFormatting>
  <conditionalFormatting sqref="B48">
    <cfRule type="duplicateValues" dxfId="0" priority="43"/>
  </conditionalFormatting>
  <conditionalFormatting sqref="H48">
    <cfRule type="duplicateValues" dxfId="0" priority="15"/>
  </conditionalFormatting>
  <conditionalFormatting sqref="B49">
    <cfRule type="duplicateValues" dxfId="0" priority="42"/>
  </conditionalFormatting>
  <conditionalFormatting sqref="H49">
    <cfRule type="duplicateValues" dxfId="0" priority="14"/>
  </conditionalFormatting>
  <conditionalFormatting sqref="B50">
    <cfRule type="duplicateValues" dxfId="0" priority="41"/>
  </conditionalFormatting>
  <conditionalFormatting sqref="H50">
    <cfRule type="duplicateValues" dxfId="0" priority="13"/>
  </conditionalFormatting>
  <conditionalFormatting sqref="B51">
    <cfRule type="duplicateValues" dxfId="0" priority="40"/>
  </conditionalFormatting>
  <conditionalFormatting sqref="H51">
    <cfRule type="duplicateValues" dxfId="0" priority="12"/>
  </conditionalFormatting>
  <conditionalFormatting sqref="B52">
    <cfRule type="duplicateValues" dxfId="0" priority="39"/>
  </conditionalFormatting>
  <conditionalFormatting sqref="H52">
    <cfRule type="duplicateValues" dxfId="0" priority="11"/>
  </conditionalFormatting>
  <conditionalFormatting sqref="B53">
    <cfRule type="duplicateValues" dxfId="0" priority="38"/>
  </conditionalFormatting>
  <conditionalFormatting sqref="H53">
    <cfRule type="duplicateValues" dxfId="0" priority="10"/>
  </conditionalFormatting>
  <conditionalFormatting sqref="B54">
    <cfRule type="duplicateValues" dxfId="0" priority="37"/>
  </conditionalFormatting>
  <conditionalFormatting sqref="H54">
    <cfRule type="duplicateValues" dxfId="0" priority="9"/>
  </conditionalFormatting>
  <conditionalFormatting sqref="B55">
    <cfRule type="duplicateValues" dxfId="0" priority="36"/>
  </conditionalFormatting>
  <conditionalFormatting sqref="H55">
    <cfRule type="duplicateValues" dxfId="0" priority="8"/>
  </conditionalFormatting>
  <conditionalFormatting sqref="B56">
    <cfRule type="duplicateValues" dxfId="0" priority="35"/>
  </conditionalFormatting>
  <conditionalFormatting sqref="H56">
    <cfRule type="duplicateValues" dxfId="0" priority="7"/>
  </conditionalFormatting>
  <conditionalFormatting sqref="B57">
    <cfRule type="duplicateValues" dxfId="0" priority="34"/>
  </conditionalFormatting>
  <conditionalFormatting sqref="H57">
    <cfRule type="duplicateValues" dxfId="0" priority="6"/>
  </conditionalFormatting>
  <conditionalFormatting sqref="B58">
    <cfRule type="duplicateValues" dxfId="0" priority="33"/>
  </conditionalFormatting>
  <conditionalFormatting sqref="H58">
    <cfRule type="duplicateValues" dxfId="0" priority="5"/>
  </conditionalFormatting>
  <conditionalFormatting sqref="B59">
    <cfRule type="duplicateValues" dxfId="0" priority="32"/>
  </conditionalFormatting>
  <conditionalFormatting sqref="H59">
    <cfRule type="duplicateValues" dxfId="0" priority="4"/>
  </conditionalFormatting>
  <conditionalFormatting sqref="B60">
    <cfRule type="duplicateValues" dxfId="0" priority="31"/>
  </conditionalFormatting>
  <conditionalFormatting sqref="H60">
    <cfRule type="duplicateValues" dxfId="0" priority="3"/>
  </conditionalFormatting>
  <conditionalFormatting sqref="B61">
    <cfRule type="duplicateValues" dxfId="0" priority="30"/>
  </conditionalFormatting>
  <conditionalFormatting sqref="H61">
    <cfRule type="duplicateValues" dxfId="0" priority="2"/>
  </conditionalFormatting>
  <conditionalFormatting sqref="B62">
    <cfRule type="duplicateValues" dxfId="0" priority="29"/>
  </conditionalFormatting>
  <conditionalFormatting sqref="H62">
    <cfRule type="duplicateValues" dxfId="0" priority="1"/>
  </conditionalFormatting>
  <dataValidations count="2">
    <dataValidation type="list" allowBlank="1" showInputMessage="1" showErrorMessage="1" sqref="E6 E7 E49">
      <formula1>"自然人,项目公司"</formula1>
    </dataValidation>
    <dataValidation type="list" allowBlank="1" showInputMessage="1" showErrorMessage="1" sqref="J6 J7 J49">
      <formula1>"380,220"</formula1>
    </dataValidation>
  </dataValidations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苏颖诗</cp:lastModifiedBy>
  <dcterms:created xsi:type="dcterms:W3CDTF">2006-09-13T11:21:51Z</dcterms:created>
  <dcterms:modified xsi:type="dcterms:W3CDTF">2024-08-22T09:01:46Z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  <property fmtid="{D5CDD505-2E9C-101B-9397-08002B2CF9AE}" pid="3" name="ICV">
    <vt:lpwstr>ACC86C308A254A7490243DE5A5567DC6</vt:lpwstr>
  </property>
</Properties>
</file>