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1925"/>
  </bookViews>
  <sheets>
    <sheet name="Sheet1" sheetId="2" r:id="rId1"/>
  </sheets>
  <definedNames>
    <definedName name="_xlnm.Print_Area" localSheetId="0">Sheet1!$A$1:$AD$20</definedName>
  </definedNames>
  <calcPr calcId="144525" concurrentCalc="0"/>
</workbook>
</file>

<file path=xl/sharedStrings.xml><?xml version="1.0" encoding="utf-8"?>
<sst xmlns="http://schemas.openxmlformats.org/spreadsheetml/2006/main" count="239" uniqueCount="124">
  <si>
    <t>附件1：</t>
  </si>
  <si>
    <t>2024年低效用地（“工改”）项目申报表</t>
  </si>
  <si>
    <t xml:space="preserve">    填报镇街（盖章）：神湾镇                         填表人：吴国展                            联系电话：86601663                                    填表时间：2024年3月1日                    </t>
  </si>
  <si>
    <t>序号</t>
  </si>
  <si>
    <t>镇街</t>
  </si>
  <si>
    <t>项目编号</t>
  </si>
  <si>
    <t>项目名称</t>
  </si>
  <si>
    <t>项目概况</t>
  </si>
  <si>
    <t>改造类型</t>
  </si>
  <si>
    <t>项目类型</t>
  </si>
  <si>
    <t>改造方式</t>
  </si>
  <si>
    <t>改造模式</t>
  </si>
  <si>
    <t>实施建设类型</t>
  </si>
  <si>
    <t>拟投资额（万元）</t>
  </si>
  <si>
    <t>项目占地面积（亩）</t>
  </si>
  <si>
    <t>2024年拟拆除整理用地面积（亩）</t>
  </si>
  <si>
    <t>项目拟拆除总建筑面积
（㎡）</t>
  </si>
  <si>
    <t>项目拟建总建筑面积
（㎡）</t>
  </si>
  <si>
    <t>项目用地产权情况</t>
  </si>
  <si>
    <t>地类情况</t>
  </si>
  <si>
    <t>现状用途</t>
  </si>
  <si>
    <t>是否符合国土空间总体规划</t>
  </si>
  <si>
    <t>改造方案批复情况</t>
  </si>
  <si>
    <t>进展情况及存在问题</t>
  </si>
  <si>
    <t>进度计划</t>
  </si>
  <si>
    <t>2024年拟投入资金（万元）</t>
  </si>
  <si>
    <t>备注</t>
  </si>
  <si>
    <t>产权证号</t>
  </si>
  <si>
    <t>权利人类型</t>
  </si>
  <si>
    <t>最新地类情况</t>
  </si>
  <si>
    <t>三调地类情况</t>
  </si>
  <si>
    <t>是否已完成改造方案批复</t>
  </si>
  <si>
    <t>批复文号</t>
  </si>
  <si>
    <t>完成拆除平整时间 (年、月）</t>
  </si>
  <si>
    <t>项目动工时间(年、月）</t>
  </si>
  <si>
    <t>项目竣工验收时间(年、月）</t>
  </si>
  <si>
    <t>政府投资</t>
  </si>
  <si>
    <t>社会投资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</si>
  <si>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</si>
  <si>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</si>
  <si>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</si>
  <si>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</si>
  <si>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</si>
  <si>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</si>
  <si>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</si>
  <si>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</si>
  <si>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</si>
  <si>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</si>
  <si>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</si>
  <si>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</si>
  <si>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</si>
  <si>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</si>
  <si>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</si>
  <si>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</si>
  <si>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</si>
  <si>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</si>
  <si>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</si>
  <si>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</si>
  <si>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</si>
  <si>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</si>
  <si>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</si>
  <si>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</si>
  <si>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</si>
  <si>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</si>
  <si>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</si>
  <si>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</si>
  <si>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</si>
  <si>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</si>
  <si>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神湾镇</t>
  </si>
  <si>
    <t>SWZ-0001</t>
  </si>
  <si>
    <t>神湾镇宥南经济联合社螺地坑“工改工”宗地项目</t>
  </si>
  <si>
    <t>全面改造</t>
  </si>
  <si>
    <t>工改工</t>
  </si>
  <si>
    <t>权利人自主改造</t>
  </si>
  <si>
    <t>村（社区）自主改造模式</t>
  </si>
  <si>
    <t>编制改造方案</t>
  </si>
  <si>
    <r>
      <t>中府集有</t>
    </r>
    <r>
      <rPr>
        <sz val="11"/>
        <rFont val="Times New Roman"/>
        <charset val="134"/>
      </rPr>
      <t>(2013)3200128</t>
    </r>
  </si>
  <si>
    <t>村（社区）集体</t>
  </si>
  <si>
    <t>建设用地</t>
  </si>
  <si>
    <t>工业</t>
  </si>
  <si>
    <t>是</t>
  </si>
  <si>
    <t>否</t>
  </si>
  <si>
    <t>SWZ-0002</t>
  </si>
  <si>
    <t>神湾镇宥南经济联合社成鸿路“工改工”宗地项目（一期）</t>
  </si>
  <si>
    <t>3000</t>
  </si>
  <si>
    <t>SWZ-0003</t>
  </si>
  <si>
    <t>神湾镇宥南经济联合社成鸿路“工改工”宗地项目（二期）</t>
  </si>
  <si>
    <t>23,482.82‬</t>
  </si>
  <si>
    <t>SWZ-0004</t>
  </si>
  <si>
    <t>中山市神湾镇李立青地块（中山市宇盛塑胶制品有限公司）“工改工”宗地项目</t>
  </si>
  <si>
    <t>企业自主改造模式</t>
  </si>
  <si>
    <t>7,064‬.00</t>
  </si>
  <si>
    <r>
      <t>中府国用</t>
    </r>
    <r>
      <rPr>
        <sz val="11"/>
        <rFont val="Times New Roman"/>
        <charset val="134"/>
      </rPr>
      <t>(2001)</t>
    </r>
    <r>
      <rPr>
        <sz val="11"/>
        <rFont val="宋体"/>
        <charset val="134"/>
      </rPr>
      <t>字第</t>
    </r>
    <r>
      <rPr>
        <sz val="11"/>
        <rFont val="Times New Roman"/>
        <charset val="134"/>
      </rPr>
      <t>320669</t>
    </r>
    <r>
      <rPr>
        <sz val="11"/>
        <rFont val="宋体"/>
        <charset val="134"/>
      </rPr>
      <t>号</t>
    </r>
  </si>
  <si>
    <t>自然人</t>
  </si>
  <si>
    <t>SWZ-0005</t>
  </si>
  <si>
    <t>神湾镇诚艺精工产业城第二片区项目“工改工”宗地项目</t>
  </si>
  <si>
    <t>其他模式</t>
  </si>
  <si>
    <r>
      <t>粤（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）不动产权第</t>
    </r>
    <r>
      <rPr>
        <sz val="11"/>
        <rFont val="Times New Roman"/>
        <charset val="134"/>
      </rPr>
      <t>0054445</t>
    </r>
    <r>
      <rPr>
        <sz val="11"/>
        <rFont val="宋体"/>
        <charset val="134"/>
      </rPr>
      <t>号、粤（</t>
    </r>
    <r>
      <rPr>
        <sz val="11"/>
        <rFont val="Times New Roman"/>
        <charset val="134"/>
      </rPr>
      <t>2018</t>
    </r>
    <r>
      <rPr>
        <sz val="11"/>
        <rFont val="宋体"/>
        <charset val="134"/>
      </rPr>
      <t>）中山市不动产权第</t>
    </r>
    <r>
      <rPr>
        <sz val="11"/>
        <rFont val="Times New Roman"/>
        <charset val="134"/>
      </rPr>
      <t>0210690</t>
    </r>
    <r>
      <rPr>
        <sz val="11"/>
        <rFont val="宋体"/>
        <charset val="134"/>
      </rPr>
      <t>号、粤</t>
    </r>
    <r>
      <rPr>
        <sz val="11"/>
        <rFont val="Times New Roman"/>
        <charset val="134"/>
      </rPr>
      <t>(2016)</t>
    </r>
    <r>
      <rPr>
        <sz val="11"/>
        <rFont val="宋体"/>
        <charset val="134"/>
      </rPr>
      <t>中山市不动产权第</t>
    </r>
    <r>
      <rPr>
        <sz val="11"/>
        <rFont val="Times New Roman"/>
        <charset val="134"/>
      </rPr>
      <t>0120596</t>
    </r>
    <r>
      <rPr>
        <sz val="11"/>
        <rFont val="宋体"/>
        <charset val="134"/>
      </rPr>
      <t>号</t>
    </r>
  </si>
  <si>
    <t>私营企业</t>
  </si>
  <si>
    <t>SWZ-0006</t>
  </si>
  <si>
    <t>长峻生态修复项目</t>
  </si>
  <si>
    <t>生态修复</t>
  </si>
  <si>
    <t>政府整备改造</t>
  </si>
  <si>
    <t>无</t>
  </si>
  <si>
    <r>
      <t>中府集有</t>
    </r>
    <r>
      <rPr>
        <sz val="11"/>
        <rFont val="Times New Roman"/>
        <charset val="134"/>
      </rPr>
      <t>(2013)3201526</t>
    </r>
  </si>
  <si>
    <t>SWZ-0007</t>
  </si>
  <si>
    <t>神溪工业区首期启动区</t>
  </si>
  <si>
    <t>政府收储模式</t>
  </si>
  <si>
    <t>粤（2023）不动产权第0068146号</t>
  </si>
  <si>
    <t>SWZ-0008</t>
  </si>
  <si>
    <t>谢震山地块工改项目</t>
  </si>
  <si>
    <t>中府国用第（2007）第320012号</t>
  </si>
  <si>
    <t>SWZ-0009</t>
  </si>
  <si>
    <t>东骏(中山)汽车配饰有限公司工改项目</t>
  </si>
  <si>
    <t>局部改造</t>
  </si>
  <si>
    <t>中府国用第(2005)第320100号、中府国用第(2003)第320370号</t>
  </si>
  <si>
    <t>SWZ-0010</t>
  </si>
  <si>
    <t>外沙科创园首期启动区（第四期）</t>
  </si>
  <si>
    <t>中府国用第(2006)第320318号、粤（2018）中山市不动产权第0212900号、中府国用第（2003）第320425号</t>
  </si>
  <si>
    <t>SWZ-0011</t>
  </si>
  <si>
    <t>神湾镇神溪村南蛇工改工宗地项目</t>
  </si>
  <si>
    <t>粤（2020）中山市不动产权第0378081号</t>
  </si>
  <si>
    <t>合计</t>
  </si>
  <si>
    <r>
      <rPr>
        <sz val="16"/>
        <color rgb="FF000000"/>
        <rFont val="宋体"/>
        <charset val="134"/>
      </rPr>
      <t xml:space="preserve">填表说明：
1、（3）“项目编号”为镇区名称缩写+4位数流水号，如火炬区：HJQ-0002，2024年项目如与2023年项目重复，应为同一编号；
</t>
    </r>
    <r>
      <rPr>
        <sz val="16"/>
        <rFont val="宋体"/>
        <charset val="134"/>
      </rPr>
      <t xml:space="preserve">2、（6）-（10）、（17）-（19）、（21）-（22）为下拉列表，请选填对应内容。
</t>
    </r>
    <r>
      <rPr>
        <sz val="16"/>
        <color rgb="FF000000"/>
        <rFont val="宋体"/>
        <charset val="134"/>
      </rPr>
      <t xml:space="preserve">3、（10）“实施建设类型”，如项目为编制和报批改造方案实施建设的，则选择“编制改造方案”；如项目为不编制和报批改造方案直接报建实施建设的，选择“直接报建”；如项目为拆除后不再建设的，则选择“无”；
4、（13）2024年拟拆除整理用地面积为今年计划拆除整理用地面积，2024年之前已完成拆除整理的面积不计入本次统计范围。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</si>
</sst>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28"/>
      <name val="方正小标宋简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8"/>
      <name val="宋体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10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"/>
  <sheetViews>
    <sheetView tabSelected="1" view="pageBreakPreview" zoomScale="70" zoomScaleNormal="70" topLeftCell="D8" workbookViewId="0">
      <selection activeCell="N19" sqref="N19"/>
    </sheetView>
  </sheetViews>
  <sheetFormatPr defaultColWidth="9" defaultRowHeight="13.5"/>
  <cols>
    <col min="1" max="1" width="10" style="4" customWidth="1"/>
    <col min="2" max="2" width="11.3833333333333" style="1" customWidth="1"/>
    <col min="3" max="3" width="18.2166666666667" style="5" customWidth="1"/>
    <col min="4" max="4" width="53.7416666666667" style="1" customWidth="1"/>
    <col min="5" max="5" width="46.8833333333333" style="1" customWidth="1"/>
    <col min="6" max="6" width="11.95" style="1" customWidth="1"/>
    <col min="7" max="15" width="11.0666666666667" style="1" customWidth="1"/>
    <col min="16" max="16" width="15.5333333333333" style="1" customWidth="1"/>
    <col min="17" max="17" width="22.85" style="1" customWidth="1"/>
    <col min="18" max="20" width="11.0666666666667" style="1" customWidth="1"/>
    <col min="21" max="21" width="15.5333333333333" style="1" customWidth="1"/>
    <col min="22" max="25" width="14.8833333333333" style="1" customWidth="1"/>
    <col min="26" max="26" width="14.8166666666667" style="6" customWidth="1"/>
    <col min="27" max="27" width="14.8833333333333" style="1" customWidth="1"/>
    <col min="28" max="28" width="18.0333333333333" style="1" customWidth="1"/>
    <col min="29" max="29" width="19.6416666666667" style="1" customWidth="1"/>
    <col min="30" max="30" width="11.5" style="1" customWidth="1"/>
    <col min="31" max="31" width="14.6333333333333" style="1" customWidth="1"/>
    <col min="32" max="32" width="17.25" style="1" customWidth="1"/>
    <col min="33" max="33" width="14.6333333333333" style="1" customWidth="1"/>
    <col min="34" max="34" width="17.25" style="1" customWidth="1"/>
    <col min="35" max="35" width="14.5" style="1" customWidth="1"/>
    <col min="36" max="36" width="14.8833333333333" style="1" customWidth="1"/>
    <col min="37" max="37" width="14.5" style="1" customWidth="1"/>
    <col min="38" max="38" width="14.8833333333333" style="1" customWidth="1"/>
    <col min="39" max="39" width="14.6333333333333" style="1" customWidth="1"/>
    <col min="40" max="40" width="14.8833333333333" style="1" customWidth="1"/>
    <col min="41" max="41" width="14.5" style="1" customWidth="1"/>
    <col min="42" max="42" width="26.6333333333333" style="1" customWidth="1"/>
    <col min="43" max="43" width="14.5" style="1" customWidth="1"/>
    <col min="44" max="44" width="29" style="1" customWidth="1"/>
    <col min="45" max="45" width="14.5" style="1" customWidth="1"/>
    <col min="46" max="46" width="17.8833333333333" style="1" customWidth="1"/>
    <col min="47" max="47" width="19.1333333333333" style="1" customWidth="1"/>
    <col min="48" max="16384" width="9" style="1"/>
  </cols>
  <sheetData>
    <row r="1" ht="33" customHeight="1" spans="1:30">
      <c r="A1" s="7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31"/>
      <c r="AA1" s="9"/>
      <c r="AB1" s="9"/>
      <c r="AC1" s="9"/>
      <c r="AD1" s="9"/>
    </row>
    <row r="2" s="1" customFormat="1" ht="55" customHeight="1" spans="1:3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32"/>
      <c r="AA2" s="11"/>
      <c r="AB2" s="11"/>
      <c r="AC2" s="11"/>
      <c r="AD2" s="11"/>
    </row>
    <row r="3" s="2" customFormat="1" ht="51.95" customHeight="1" spans="1:3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="2" customFormat="1" ht="45" customHeight="1" spans="1:30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3"/>
      <c r="R4" s="13" t="s">
        <v>19</v>
      </c>
      <c r="S4" s="24"/>
      <c r="T4" s="13" t="s">
        <v>20</v>
      </c>
      <c r="U4" s="29" t="s">
        <v>21</v>
      </c>
      <c r="V4" s="13" t="s">
        <v>22</v>
      </c>
      <c r="W4" s="13"/>
      <c r="X4" s="13" t="s">
        <v>23</v>
      </c>
      <c r="Y4" s="33" t="s">
        <v>24</v>
      </c>
      <c r="Z4" s="33"/>
      <c r="AA4" s="33"/>
      <c r="AB4" s="34" t="s">
        <v>25</v>
      </c>
      <c r="AC4" s="34"/>
      <c r="AD4" s="13" t="s">
        <v>26</v>
      </c>
    </row>
    <row r="5" s="2" customFormat="1" ht="96" customHeight="1" spans="1:30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24" t="s">
        <v>27</v>
      </c>
      <c r="Q5" s="13" t="s">
        <v>28</v>
      </c>
      <c r="R5" s="13" t="s">
        <v>29</v>
      </c>
      <c r="S5" s="24" t="s">
        <v>30</v>
      </c>
      <c r="T5" s="13"/>
      <c r="U5" s="30"/>
      <c r="V5" s="13" t="s">
        <v>31</v>
      </c>
      <c r="W5" s="13" t="s">
        <v>32</v>
      </c>
      <c r="X5" s="13"/>
      <c r="Y5" s="13" t="s">
        <v>33</v>
      </c>
      <c r="Z5" s="35" t="s">
        <v>34</v>
      </c>
      <c r="AA5" s="13" t="s">
        <v>35</v>
      </c>
      <c r="AB5" s="13" t="s">
        <v>36</v>
      </c>
      <c r="AC5" s="13" t="s">
        <v>37</v>
      </c>
      <c r="AD5" s="13"/>
    </row>
    <row r="6" s="3" customFormat="1" ht="33" customHeight="1" spans="1:30">
      <c r="A6" s="14" t="s">
        <v>38</v>
      </c>
      <c r="B6" s="14" t="s">
        <v>39</v>
      </c>
      <c r="C6" s="14" t="s">
        <v>40</v>
      </c>
      <c r="D6" s="14" t="s">
        <v>41</v>
      </c>
      <c r="E6" s="14" t="s">
        <v>42</v>
      </c>
      <c r="F6" s="14" t="s">
        <v>43</v>
      </c>
      <c r="G6" s="14" t="s">
        <v>44</v>
      </c>
      <c r="H6" s="14" t="s">
        <v>45</v>
      </c>
      <c r="I6" s="14" t="s">
        <v>46</v>
      </c>
      <c r="J6" s="14" t="s">
        <v>47</v>
      </c>
      <c r="K6" s="14" t="s">
        <v>48</v>
      </c>
      <c r="L6" s="14" t="s">
        <v>49</v>
      </c>
      <c r="M6" s="14" t="s">
        <v>50</v>
      </c>
      <c r="N6" s="14" t="s">
        <v>51</v>
      </c>
      <c r="O6" s="14" t="s">
        <v>52</v>
      </c>
      <c r="P6" s="14" t="s">
        <v>53</v>
      </c>
      <c r="Q6" s="14" t="s">
        <v>54</v>
      </c>
      <c r="R6" s="14" t="s">
        <v>55</v>
      </c>
      <c r="S6" s="14" t="s">
        <v>56</v>
      </c>
      <c r="T6" s="14" t="s">
        <v>57</v>
      </c>
      <c r="U6" s="14" t="s">
        <v>58</v>
      </c>
      <c r="V6" s="14" t="s">
        <v>59</v>
      </c>
      <c r="W6" s="14" t="s">
        <v>60</v>
      </c>
      <c r="X6" s="14" t="s">
        <v>61</v>
      </c>
      <c r="Y6" s="14" t="s">
        <v>62</v>
      </c>
      <c r="Z6" s="14" t="s">
        <v>63</v>
      </c>
      <c r="AA6" s="14" t="s">
        <v>64</v>
      </c>
      <c r="AB6" s="14" t="s">
        <v>65</v>
      </c>
      <c r="AC6" s="14" t="s">
        <v>66</v>
      </c>
      <c r="AD6" s="14" t="s">
        <v>67</v>
      </c>
    </row>
    <row r="7" s="2" customFormat="1" ht="45" spans="1:30">
      <c r="A7" s="13">
        <v>1</v>
      </c>
      <c r="B7" s="15" t="s">
        <v>68</v>
      </c>
      <c r="C7" s="13" t="s">
        <v>69</v>
      </c>
      <c r="D7" s="13" t="s">
        <v>70</v>
      </c>
      <c r="E7" s="13"/>
      <c r="F7" s="16" t="s">
        <v>71</v>
      </c>
      <c r="G7" s="17" t="s">
        <v>72</v>
      </c>
      <c r="H7" s="18" t="s">
        <v>73</v>
      </c>
      <c r="I7" s="17" t="s">
        <v>74</v>
      </c>
      <c r="J7" s="17" t="s">
        <v>75</v>
      </c>
      <c r="K7" s="25">
        <v>2500</v>
      </c>
      <c r="L7" s="25">
        <v>10.09</v>
      </c>
      <c r="M7" s="25">
        <v>4</v>
      </c>
      <c r="N7" s="25">
        <v>7000</v>
      </c>
      <c r="O7" s="25">
        <v>14118.78</v>
      </c>
      <c r="P7" s="17" t="s">
        <v>76</v>
      </c>
      <c r="Q7" s="16" t="s">
        <v>77</v>
      </c>
      <c r="R7" s="17" t="s">
        <v>78</v>
      </c>
      <c r="S7" s="17" t="s">
        <v>78</v>
      </c>
      <c r="T7" s="17" t="s">
        <v>79</v>
      </c>
      <c r="U7" s="17" t="s">
        <v>80</v>
      </c>
      <c r="V7" s="17" t="s">
        <v>81</v>
      </c>
      <c r="W7" s="25"/>
      <c r="X7" s="17"/>
      <c r="Y7" s="36">
        <v>45650</v>
      </c>
      <c r="Z7" s="36">
        <v>45650</v>
      </c>
      <c r="AA7" s="36">
        <v>46722</v>
      </c>
      <c r="AB7" s="25">
        <v>0</v>
      </c>
      <c r="AC7" s="25">
        <v>2500</v>
      </c>
      <c r="AD7" s="13"/>
    </row>
    <row r="8" s="2" customFormat="1" ht="45" spans="1:30">
      <c r="A8" s="13">
        <v>2</v>
      </c>
      <c r="B8" s="15" t="s">
        <v>68</v>
      </c>
      <c r="C8" s="13" t="s">
        <v>82</v>
      </c>
      <c r="D8" s="13" t="s">
        <v>83</v>
      </c>
      <c r="E8" s="13"/>
      <c r="F8" s="16" t="s">
        <v>71</v>
      </c>
      <c r="G8" s="17" t="s">
        <v>72</v>
      </c>
      <c r="H8" s="18" t="s">
        <v>73</v>
      </c>
      <c r="I8" s="17" t="s">
        <v>74</v>
      </c>
      <c r="J8" s="17" t="s">
        <v>75</v>
      </c>
      <c r="K8" s="25">
        <v>3000</v>
      </c>
      <c r="L8" s="25">
        <v>16.57</v>
      </c>
      <c r="M8" s="25">
        <v>16.57</v>
      </c>
      <c r="N8" s="25">
        <v>5000</v>
      </c>
      <c r="O8" s="26">
        <v>22097.58</v>
      </c>
      <c r="P8" s="17" t="s">
        <v>76</v>
      </c>
      <c r="Q8" s="16" t="s">
        <v>77</v>
      </c>
      <c r="R8" s="17" t="s">
        <v>78</v>
      </c>
      <c r="S8" s="17" t="s">
        <v>78</v>
      </c>
      <c r="T8" s="17" t="s">
        <v>79</v>
      </c>
      <c r="U8" s="17" t="s">
        <v>80</v>
      </c>
      <c r="V8" s="17" t="s">
        <v>81</v>
      </c>
      <c r="W8" s="25"/>
      <c r="X8" s="17"/>
      <c r="Y8" s="36">
        <v>45650</v>
      </c>
      <c r="Z8" s="36">
        <v>45650</v>
      </c>
      <c r="AA8" s="36">
        <v>46722</v>
      </c>
      <c r="AB8" s="25">
        <v>0</v>
      </c>
      <c r="AC8" s="37" t="s">
        <v>84</v>
      </c>
      <c r="AD8" s="13"/>
    </row>
    <row r="9" s="2" customFormat="1" ht="45" spans="1:30">
      <c r="A9" s="13">
        <v>3</v>
      </c>
      <c r="B9" s="15" t="s">
        <v>68</v>
      </c>
      <c r="C9" s="13" t="s">
        <v>85</v>
      </c>
      <c r="D9" s="13" t="s">
        <v>86</v>
      </c>
      <c r="E9" s="13"/>
      <c r="F9" s="16" t="s">
        <v>71</v>
      </c>
      <c r="G9" s="17" t="s">
        <v>72</v>
      </c>
      <c r="H9" s="18" t="s">
        <v>73</v>
      </c>
      <c r="I9" s="17" t="s">
        <v>74</v>
      </c>
      <c r="J9" s="17" t="s">
        <v>75</v>
      </c>
      <c r="K9" s="25">
        <v>3000</v>
      </c>
      <c r="L9" s="25">
        <v>17.61</v>
      </c>
      <c r="M9" s="25">
        <v>17.61</v>
      </c>
      <c r="N9" s="25">
        <v>5000</v>
      </c>
      <c r="O9" s="25" t="s">
        <v>87</v>
      </c>
      <c r="P9" s="17" t="s">
        <v>76</v>
      </c>
      <c r="Q9" s="16" t="s">
        <v>77</v>
      </c>
      <c r="R9" s="17" t="s">
        <v>78</v>
      </c>
      <c r="S9" s="17" t="s">
        <v>78</v>
      </c>
      <c r="T9" s="17" t="s">
        <v>79</v>
      </c>
      <c r="U9" s="17" t="s">
        <v>80</v>
      </c>
      <c r="V9" s="17" t="s">
        <v>81</v>
      </c>
      <c r="W9" s="25"/>
      <c r="X9" s="17"/>
      <c r="Y9" s="36">
        <v>45650</v>
      </c>
      <c r="Z9" s="36">
        <v>45650</v>
      </c>
      <c r="AA9" s="36">
        <v>46722</v>
      </c>
      <c r="AB9" s="25">
        <v>0</v>
      </c>
      <c r="AC9" s="37" t="s">
        <v>84</v>
      </c>
      <c r="AD9" s="13"/>
    </row>
    <row r="10" s="2" customFormat="1" ht="67.5" spans="1:30">
      <c r="A10" s="13">
        <v>4</v>
      </c>
      <c r="B10" s="15" t="s">
        <v>68</v>
      </c>
      <c r="C10" s="13" t="s">
        <v>88</v>
      </c>
      <c r="D10" s="13" t="s">
        <v>89</v>
      </c>
      <c r="E10" s="13"/>
      <c r="F10" s="16" t="s">
        <v>71</v>
      </c>
      <c r="G10" s="17" t="s">
        <v>72</v>
      </c>
      <c r="H10" s="18" t="s">
        <v>73</v>
      </c>
      <c r="I10" s="17" t="s">
        <v>90</v>
      </c>
      <c r="J10" s="17" t="s">
        <v>75</v>
      </c>
      <c r="K10" s="25">
        <v>1602</v>
      </c>
      <c r="L10" s="25">
        <v>5.3</v>
      </c>
      <c r="M10" s="25">
        <v>5.3</v>
      </c>
      <c r="N10" s="25">
        <v>2004.93</v>
      </c>
      <c r="O10" s="25" t="s">
        <v>91</v>
      </c>
      <c r="P10" s="17" t="s">
        <v>92</v>
      </c>
      <c r="Q10" s="17" t="s">
        <v>93</v>
      </c>
      <c r="R10" s="17" t="s">
        <v>78</v>
      </c>
      <c r="S10" s="17" t="s">
        <v>78</v>
      </c>
      <c r="T10" s="17" t="s">
        <v>79</v>
      </c>
      <c r="U10" s="17" t="s">
        <v>80</v>
      </c>
      <c r="V10" s="17" t="s">
        <v>81</v>
      </c>
      <c r="W10" s="25"/>
      <c r="X10" s="25"/>
      <c r="Y10" s="36">
        <v>45497</v>
      </c>
      <c r="Z10" s="36">
        <v>45589</v>
      </c>
      <c r="AA10" s="36">
        <v>46684</v>
      </c>
      <c r="AB10" s="25">
        <v>0</v>
      </c>
      <c r="AC10" s="25">
        <v>1602</v>
      </c>
      <c r="AD10" s="13"/>
    </row>
    <row r="11" s="2" customFormat="1" ht="103.5" spans="1:30">
      <c r="A11" s="13">
        <v>5</v>
      </c>
      <c r="B11" s="15" t="s">
        <v>68</v>
      </c>
      <c r="C11" s="13" t="s">
        <v>94</v>
      </c>
      <c r="D11" s="13" t="s">
        <v>95</v>
      </c>
      <c r="E11" s="13"/>
      <c r="F11" s="16" t="s">
        <v>71</v>
      </c>
      <c r="G11" s="17" t="s">
        <v>72</v>
      </c>
      <c r="H11" s="18" t="s">
        <v>73</v>
      </c>
      <c r="I11" s="17" t="s">
        <v>96</v>
      </c>
      <c r="J11" s="17" t="s">
        <v>75</v>
      </c>
      <c r="K11" s="25">
        <v>52000</v>
      </c>
      <c r="L11" s="25">
        <v>100.14</v>
      </c>
      <c r="M11" s="25">
        <v>38.89</v>
      </c>
      <c r="N11" s="26">
        <v>4731.08</v>
      </c>
      <c r="O11" s="25">
        <v>112913.18</v>
      </c>
      <c r="P11" s="17" t="s">
        <v>97</v>
      </c>
      <c r="Q11" s="17" t="s">
        <v>98</v>
      </c>
      <c r="R11" s="17" t="s">
        <v>78</v>
      </c>
      <c r="S11" s="17" t="s">
        <v>78</v>
      </c>
      <c r="T11" s="17" t="s">
        <v>79</v>
      </c>
      <c r="U11" s="17" t="s">
        <v>80</v>
      </c>
      <c r="V11" s="17" t="s">
        <v>81</v>
      </c>
      <c r="W11" s="25"/>
      <c r="X11" s="25"/>
      <c r="Y11" s="36">
        <v>45589</v>
      </c>
      <c r="Z11" s="36">
        <v>45650</v>
      </c>
      <c r="AA11" s="36">
        <v>46745</v>
      </c>
      <c r="AB11" s="25">
        <v>0</v>
      </c>
      <c r="AC11" s="25">
        <v>52000</v>
      </c>
      <c r="AD11" s="13"/>
    </row>
    <row r="12" s="2" customFormat="1" ht="28.5" spans="1:30">
      <c r="A12" s="13">
        <v>6</v>
      </c>
      <c r="B12" s="15" t="s">
        <v>68</v>
      </c>
      <c r="C12" s="13" t="s">
        <v>99</v>
      </c>
      <c r="D12" s="13" t="s">
        <v>100</v>
      </c>
      <c r="E12" s="13"/>
      <c r="F12" s="16" t="s">
        <v>71</v>
      </c>
      <c r="G12" s="17" t="s">
        <v>101</v>
      </c>
      <c r="H12" s="18" t="s">
        <v>102</v>
      </c>
      <c r="I12" s="17" t="s">
        <v>96</v>
      </c>
      <c r="J12" s="17" t="s">
        <v>103</v>
      </c>
      <c r="K12" s="25">
        <v>0</v>
      </c>
      <c r="L12" s="25">
        <v>45</v>
      </c>
      <c r="M12" s="25">
        <v>45</v>
      </c>
      <c r="N12" s="25">
        <v>4000</v>
      </c>
      <c r="O12" s="25">
        <v>0</v>
      </c>
      <c r="P12" s="17" t="s">
        <v>104</v>
      </c>
      <c r="Q12" s="17" t="s">
        <v>77</v>
      </c>
      <c r="R12" s="17" t="s">
        <v>78</v>
      </c>
      <c r="S12" s="17" t="s">
        <v>78</v>
      </c>
      <c r="T12" s="17" t="s">
        <v>79</v>
      </c>
      <c r="U12" s="17" t="s">
        <v>80</v>
      </c>
      <c r="V12" s="17" t="s">
        <v>81</v>
      </c>
      <c r="W12" s="25"/>
      <c r="X12" s="25"/>
      <c r="Y12" s="36">
        <v>45292</v>
      </c>
      <c r="Z12" s="36"/>
      <c r="AA12" s="36"/>
      <c r="AB12" s="25">
        <v>0</v>
      </c>
      <c r="AC12" s="25">
        <v>0</v>
      </c>
      <c r="AD12" s="13"/>
    </row>
    <row r="13" s="2" customFormat="1" ht="27" spans="1:30">
      <c r="A13" s="13">
        <v>7</v>
      </c>
      <c r="B13" s="15" t="s">
        <v>68</v>
      </c>
      <c r="C13" s="13" t="s">
        <v>105</v>
      </c>
      <c r="D13" s="13" t="s">
        <v>106</v>
      </c>
      <c r="E13" s="13"/>
      <c r="F13" s="16" t="s">
        <v>71</v>
      </c>
      <c r="G13" s="17" t="s">
        <v>72</v>
      </c>
      <c r="H13" s="18" t="s">
        <v>102</v>
      </c>
      <c r="I13" s="17" t="s">
        <v>107</v>
      </c>
      <c r="J13" s="17" t="s">
        <v>75</v>
      </c>
      <c r="K13" s="25">
        <v>3000</v>
      </c>
      <c r="L13" s="27">
        <v>35.12</v>
      </c>
      <c r="M13" s="25">
        <v>9.9</v>
      </c>
      <c r="N13" s="25">
        <v>6000</v>
      </c>
      <c r="O13" s="28">
        <f>L13*666.667*2</f>
        <v>46826.69008</v>
      </c>
      <c r="P13" s="17" t="s">
        <v>108</v>
      </c>
      <c r="Q13" s="17" t="s">
        <v>77</v>
      </c>
      <c r="R13" s="17" t="s">
        <v>78</v>
      </c>
      <c r="S13" s="17" t="s">
        <v>78</v>
      </c>
      <c r="T13" s="17" t="s">
        <v>79</v>
      </c>
      <c r="U13" s="17" t="s">
        <v>80</v>
      </c>
      <c r="V13" s="17" t="s">
        <v>81</v>
      </c>
      <c r="W13" s="25"/>
      <c r="X13" s="25"/>
      <c r="Y13" s="36">
        <v>45650</v>
      </c>
      <c r="Z13" s="36"/>
      <c r="AA13" s="36"/>
      <c r="AB13" s="25">
        <v>3000</v>
      </c>
      <c r="AC13" s="25">
        <v>0</v>
      </c>
      <c r="AD13" s="13"/>
    </row>
    <row r="14" s="2" customFormat="1" ht="40.5" spans="1:30">
      <c r="A14" s="13">
        <v>8</v>
      </c>
      <c r="B14" s="15" t="s">
        <v>68</v>
      </c>
      <c r="C14" s="13" t="s">
        <v>109</v>
      </c>
      <c r="D14" s="13" t="s">
        <v>110</v>
      </c>
      <c r="E14" s="13"/>
      <c r="F14" s="16" t="s">
        <v>71</v>
      </c>
      <c r="G14" s="17" t="s">
        <v>72</v>
      </c>
      <c r="H14" s="18" t="s">
        <v>73</v>
      </c>
      <c r="I14" s="17" t="s">
        <v>90</v>
      </c>
      <c r="J14" s="17" t="s">
        <v>75</v>
      </c>
      <c r="K14" s="25">
        <v>3000</v>
      </c>
      <c r="L14" s="25">
        <v>12.94</v>
      </c>
      <c r="M14" s="27">
        <v>9.34</v>
      </c>
      <c r="N14" s="25">
        <v>6000</v>
      </c>
      <c r="O14" s="28">
        <f>L14*666.667*3</f>
        <v>25880.01294</v>
      </c>
      <c r="P14" s="17" t="s">
        <v>111</v>
      </c>
      <c r="Q14" s="17" t="s">
        <v>93</v>
      </c>
      <c r="R14" s="17" t="s">
        <v>78</v>
      </c>
      <c r="S14" s="17" t="s">
        <v>78</v>
      </c>
      <c r="T14" s="17" t="s">
        <v>79</v>
      </c>
      <c r="U14" s="17" t="s">
        <v>80</v>
      </c>
      <c r="V14" s="17" t="s">
        <v>81</v>
      </c>
      <c r="W14" s="25"/>
      <c r="X14" s="25"/>
      <c r="Y14" s="36">
        <v>45650</v>
      </c>
      <c r="Z14" s="36"/>
      <c r="AA14" s="36"/>
      <c r="AB14" s="25">
        <v>0</v>
      </c>
      <c r="AC14" s="25">
        <v>3000</v>
      </c>
      <c r="AD14" s="13"/>
    </row>
    <row r="15" s="2" customFormat="1" ht="67.5" spans="1:30">
      <c r="A15" s="13">
        <v>9</v>
      </c>
      <c r="B15" s="15" t="s">
        <v>68</v>
      </c>
      <c r="C15" s="13" t="s">
        <v>112</v>
      </c>
      <c r="D15" s="13" t="s">
        <v>113</v>
      </c>
      <c r="E15" s="13"/>
      <c r="F15" s="16" t="s">
        <v>114</v>
      </c>
      <c r="G15" s="17" t="s">
        <v>72</v>
      </c>
      <c r="H15" s="18" t="s">
        <v>73</v>
      </c>
      <c r="I15" s="17" t="s">
        <v>90</v>
      </c>
      <c r="J15" s="17" t="s">
        <v>75</v>
      </c>
      <c r="K15" s="25">
        <v>3000</v>
      </c>
      <c r="L15" s="25">
        <v>76.58</v>
      </c>
      <c r="M15" s="25">
        <v>53</v>
      </c>
      <c r="N15" s="25">
        <v>6000</v>
      </c>
      <c r="O15" s="28">
        <f>L15*666.667*1.5</f>
        <v>76580.03829</v>
      </c>
      <c r="P15" s="17" t="s">
        <v>115</v>
      </c>
      <c r="Q15" s="17" t="s">
        <v>98</v>
      </c>
      <c r="R15" s="17" t="s">
        <v>78</v>
      </c>
      <c r="S15" s="17" t="s">
        <v>78</v>
      </c>
      <c r="T15" s="17" t="s">
        <v>79</v>
      </c>
      <c r="U15" s="17" t="s">
        <v>80</v>
      </c>
      <c r="V15" s="17" t="s">
        <v>81</v>
      </c>
      <c r="W15" s="25"/>
      <c r="X15" s="25"/>
      <c r="Y15" s="36">
        <v>45650</v>
      </c>
      <c r="Z15" s="36"/>
      <c r="AA15" s="36"/>
      <c r="AB15" s="25">
        <v>0</v>
      </c>
      <c r="AC15" s="25">
        <v>3000</v>
      </c>
      <c r="AD15" s="13"/>
    </row>
    <row r="16" s="2" customFormat="1" ht="108" spans="1:30">
      <c r="A16" s="13">
        <v>10</v>
      </c>
      <c r="B16" s="15" t="s">
        <v>68</v>
      </c>
      <c r="C16" s="13" t="s">
        <v>116</v>
      </c>
      <c r="D16" s="13" t="s">
        <v>117</v>
      </c>
      <c r="E16" s="13"/>
      <c r="F16" s="16" t="s">
        <v>71</v>
      </c>
      <c r="G16" s="17" t="s">
        <v>72</v>
      </c>
      <c r="H16" s="18" t="s">
        <v>73</v>
      </c>
      <c r="I16" s="17" t="s">
        <v>90</v>
      </c>
      <c r="J16" s="17" t="s">
        <v>75</v>
      </c>
      <c r="K16" s="25">
        <v>30000</v>
      </c>
      <c r="L16" s="25">
        <v>59.53</v>
      </c>
      <c r="M16" s="25">
        <v>59.53</v>
      </c>
      <c r="N16" s="25">
        <v>30000</v>
      </c>
      <c r="O16" s="28">
        <f>L16*666.667*2</f>
        <v>79373.37302</v>
      </c>
      <c r="P16" s="17" t="s">
        <v>118</v>
      </c>
      <c r="Q16" s="17" t="s">
        <v>98</v>
      </c>
      <c r="R16" s="17" t="s">
        <v>78</v>
      </c>
      <c r="S16" s="17" t="s">
        <v>78</v>
      </c>
      <c r="T16" s="17" t="s">
        <v>79</v>
      </c>
      <c r="U16" s="17" t="s">
        <v>80</v>
      </c>
      <c r="V16" s="17" t="s">
        <v>81</v>
      </c>
      <c r="W16" s="25"/>
      <c r="X16" s="25"/>
      <c r="Y16" s="36">
        <v>45650</v>
      </c>
      <c r="Z16" s="36"/>
      <c r="AA16" s="36"/>
      <c r="AB16" s="25">
        <v>0</v>
      </c>
      <c r="AC16" s="25">
        <v>30000</v>
      </c>
      <c r="AD16" s="13"/>
    </row>
    <row r="17" s="2" customFormat="1" ht="40.5" spans="1:30">
      <c r="A17" s="13">
        <v>11</v>
      </c>
      <c r="B17" s="15" t="s">
        <v>68</v>
      </c>
      <c r="C17" s="13" t="s">
        <v>119</v>
      </c>
      <c r="D17" s="13" t="s">
        <v>120</v>
      </c>
      <c r="E17" s="13"/>
      <c r="F17" s="16" t="s">
        <v>71</v>
      </c>
      <c r="G17" s="17" t="s">
        <v>72</v>
      </c>
      <c r="H17" s="18" t="s">
        <v>73</v>
      </c>
      <c r="I17" s="17" t="s">
        <v>74</v>
      </c>
      <c r="J17" s="17" t="s">
        <v>75</v>
      </c>
      <c r="K17" s="25">
        <v>1500</v>
      </c>
      <c r="L17" s="28">
        <f>6780.9/666.667</f>
        <v>10.1713449143275</v>
      </c>
      <c r="M17" s="28">
        <v>10.1713449143275</v>
      </c>
      <c r="N17" s="25">
        <v>5000</v>
      </c>
      <c r="O17" s="25">
        <f>6780.9*2</f>
        <v>13561.8</v>
      </c>
      <c r="P17" s="17" t="s">
        <v>121</v>
      </c>
      <c r="Q17" s="17" t="s">
        <v>77</v>
      </c>
      <c r="R17" s="17" t="s">
        <v>78</v>
      </c>
      <c r="S17" s="17" t="s">
        <v>78</v>
      </c>
      <c r="T17" s="17" t="s">
        <v>79</v>
      </c>
      <c r="U17" s="17" t="s">
        <v>80</v>
      </c>
      <c r="V17" s="17" t="s">
        <v>81</v>
      </c>
      <c r="W17" s="25"/>
      <c r="X17" s="25"/>
      <c r="Y17" s="36">
        <v>45650</v>
      </c>
      <c r="Z17" s="36"/>
      <c r="AA17" s="36"/>
      <c r="AB17" s="25">
        <v>0</v>
      </c>
      <c r="AC17" s="25">
        <v>1500</v>
      </c>
      <c r="AD17" s="13"/>
    </row>
    <row r="18" s="2" customFormat="1" ht="22.5" spans="1:30">
      <c r="A18" s="13"/>
      <c r="B18" s="15"/>
      <c r="C18" s="13"/>
      <c r="D18" s="13"/>
      <c r="E18" s="13"/>
      <c r="F18" s="16"/>
      <c r="G18" s="17"/>
      <c r="H18" s="18"/>
      <c r="I18" s="25"/>
      <c r="J18" s="17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6"/>
      <c r="AA18" s="36"/>
      <c r="AB18" s="25"/>
      <c r="AC18" s="25"/>
      <c r="AD18" s="38"/>
    </row>
    <row r="19" s="2" customFormat="1" ht="54.95" customHeight="1" spans="1:30">
      <c r="A19" s="19" t="s">
        <v>122</v>
      </c>
      <c r="B19" s="20"/>
      <c r="C19" s="20"/>
      <c r="D19" s="20"/>
      <c r="E19" s="20"/>
      <c r="F19" s="20"/>
      <c r="G19" s="20"/>
      <c r="H19" s="21"/>
      <c r="I19" s="21"/>
      <c r="J19" s="21"/>
      <c r="K19" s="25"/>
      <c r="L19" s="25"/>
      <c r="M19" s="25">
        <f>SUM(M7:M18)</f>
        <v>269.311344914327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39"/>
    </row>
    <row r="20" s="1" customFormat="1" ht="163" customHeight="1" spans="1:30">
      <c r="A20" s="22" t="s">
        <v>123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40"/>
      <c r="AA20" s="23"/>
      <c r="AB20" s="23"/>
      <c r="AC20" s="23"/>
      <c r="AD20" s="23"/>
    </row>
    <row r="21" s="1" customFormat="1" ht="209" customHeight="1" spans="1:26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Z21" s="40"/>
    </row>
  </sheetData>
  <mergeCells count="30">
    <mergeCell ref="A1:B1"/>
    <mergeCell ref="A2:AD2"/>
    <mergeCell ref="A3:AD3"/>
    <mergeCell ref="P4:Q4"/>
    <mergeCell ref="R4:S4"/>
    <mergeCell ref="V4:W4"/>
    <mergeCell ref="Y4:AA4"/>
    <mergeCell ref="AB4:AC4"/>
    <mergeCell ref="A19:H19"/>
    <mergeCell ref="A20:AD20"/>
    <mergeCell ref="A21:T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T4:T5"/>
    <mergeCell ref="U4:U5"/>
    <mergeCell ref="X4:X5"/>
    <mergeCell ref="AD4:AD5"/>
  </mergeCells>
  <dataValidations count="9">
    <dataValidation type="list" allowBlank="1" showInputMessage="1" showErrorMessage="1" sqref="H7 H10 H11 H12 H13 H16 H17 H18 H8:H9 H14:H15">
      <formula1>"权利人自主改造,政府整备改造,合作改造"</formula1>
    </dataValidation>
    <dataValidation type="list" allowBlank="1" showInputMessage="1" showErrorMessage="1" sqref="J10 J11 J12 J13 J16 J17 J18 J7:J9 J14:J15">
      <formula1>"编制改造方案,直接报建,无"</formula1>
    </dataValidation>
    <dataValidation type="list" allowBlank="1" showInputMessage="1" showErrorMessage="1" sqref="Q7 Q8 Q9 Q13 Q14 Q15 Q16 Q17 Q18 Q10:Q12">
      <formula1>"村（社区）集体,自然人,私营企业,市镇属国企,其他（政府、非本市国企等）"</formula1>
    </dataValidation>
    <dataValidation type="list" allowBlank="1" showInputMessage="1" showErrorMessage="1" sqref="I9 I10 I11 I12 I13 I16 I17 I18 I7:I8 I14:I15">
      <formula1>"村企合作模式,政府挂账收储模式,政府收储模式,企业自主改造模式,村（社区）自主改造模式,其他模式"</formula1>
    </dataValidation>
    <dataValidation type="list" allowBlank="1" showInputMessage="1" showErrorMessage="1" sqref="R7 S7 R8 S8 R9 S9 R10 S10 R11 S11 R12 S12 R13 S13 R14 S14 R15 S15 R16 S16 R17 S17 R18 S18">
      <formula1>"建设用地,非建设用地"</formula1>
    </dataValidation>
    <dataValidation type="list" allowBlank="1" showInputMessage="1" showErrorMessage="1" sqref="F10 F11 F12 F13 F16 F17 F18 F7:F9 F14:F15">
      <formula1>"全面改造,局部改造,微改造"</formula1>
    </dataValidation>
    <dataValidation type="list" allowBlank="1" showInputMessage="1" showErrorMessage="1" sqref="U7 V7 U8 V8 U9 V9 U10 V10 U11 V11 U12 V12 U13 V13 U14 V14 U15 V15 U16 V16 U17 V17">
      <formula1>"是,否"</formula1>
    </dataValidation>
    <dataValidation type="list" allowBlank="1" showInputMessage="1" showErrorMessage="1" sqref="G10 G11 G12 G13 G16 G17 G18 G7:G9 G14:G15">
      <formula1>"工改工,工改住,工改商,工改公服,生态修复,其他改工"</formula1>
    </dataValidation>
    <dataValidation allowBlank="1" showInputMessage="1" showErrorMessage="1" sqref="L13 M14"/>
  </dataValidations>
  <pageMargins left="0.75" right="0.75" top="1" bottom="1" header="0.511805555555556" footer="0.511805555555556"/>
  <pageSetup paperSize="8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市国土资源局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神湾工改办</cp:lastModifiedBy>
  <dcterms:created xsi:type="dcterms:W3CDTF">2023-01-31T03:58:00Z</dcterms:created>
  <dcterms:modified xsi:type="dcterms:W3CDTF">2024-03-04T09:58:42Z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AFA559D66D6E40C1A1F78DCF691E30BC</vt:lpwstr>
  </property>
</Properties>
</file>