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6" activeTab="8"/>
  </bookViews>
  <sheets>
    <sheet name="1、一般公共预算收入" sheetId="1" r:id="rId1"/>
    <sheet name="2、一般公共预算支出" sheetId="2" r:id="rId2"/>
    <sheet name="3、一般公共预算支出表（按功能分类项级科目）" sheetId="3" r:id="rId3"/>
    <sheet name="4、一般公共预算基本支出表（按政府预算经济分类款级科目）" sheetId="4" r:id="rId4"/>
    <sheet name="5、一般公共预算“三公”经费表" sheetId="5" r:id="rId5"/>
    <sheet name="6、政府性基金收入" sheetId="6" r:id="rId6"/>
    <sheet name="7、政府性基金支出" sheetId="7" r:id="rId7"/>
    <sheet name="8、政府性基金支出（按功能分类项级科目）" sheetId="8" r:id="rId8"/>
    <sheet name="9、政府债券转贷及还本情况表" sheetId="9" r:id="rId9"/>
  </sheets>
  <externalReferences>
    <externalReference r:id="rId12"/>
    <externalReference r:id="rId13"/>
    <externalReference r:id="rId14"/>
    <externalReference r:id="rId15"/>
    <externalReference r:id="rId16"/>
    <externalReference r:id="rId17"/>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'[6]西区'!$A$1:$J$84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'9、政府债券转贷及还本情况表'!$A$14</definedName>
    <definedName name="PO_part2Table18Area3" localSheetId="8">'9、政府债券转贷及还本情况表'!$A$17</definedName>
    <definedName name="PO_part2Table18Area4" localSheetId="8">'9、政府债券转贷及还本情况表'!#REF!</definedName>
    <definedName name="PO_part2Table18Area5" localSheetId="8">'9、政府债券转贷及还本情况表'!#REF!</definedName>
    <definedName name="PO_part2Table5Area2" localSheetId="4">'5、一般公共预算“三公”经费表'!$A$2</definedName>
    <definedName name="_xlnm.Print_Area" localSheetId="0">'1、一般公共预算收入'!$A$1:$B$26</definedName>
    <definedName name="_xlnm.Print_Area" localSheetId="1">'2、一般公共预算支出'!$A$1:$B$36</definedName>
    <definedName name="_xlnm.Print_Area" localSheetId="2">'3、一般公共预算支出表（按功能分类项级科目）'!$A$1:$C$1469</definedName>
    <definedName name="_xlnm.Print_Area" localSheetId="3">'4、一般公共预算基本支出表（按政府预算经济分类款级科目）'!$A$1:$C$84</definedName>
    <definedName name="_xlnm.Print_Area" localSheetId="4">'5、一般公共预算“三公”经费表'!$A$1:$B$11</definedName>
    <definedName name="_xlnm.Print_Area" localSheetId="5">'6、政府性基金收入'!$A$1:$B$23</definedName>
    <definedName name="_xlnm.Print_Area" localSheetId="6">'7、政府性基金支出'!$A$1:$B$26</definedName>
    <definedName name="_xlnm.Print_Area" localSheetId="7">'8、政府性基金支出（按功能分类项级科目）'!$A$1:$C$291</definedName>
    <definedName name="_xlnm.Print_Area" localSheetId="8">'9、政府债券转贷及还本情况表'!$A$1:$B$19</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'4、一般公共预算基本支出表（按政府预算经济分类款级科目）'!$1:$4</definedName>
    <definedName name="_xlnm.Print_Titles" localSheetId="5">'6、政府性基金收入'!$1:$4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<sst xmlns="http://schemas.openxmlformats.org/spreadsheetml/2006/main" count="3803" uniqueCount="3375">
  <si>
    <t>表1</t>
  </si>
  <si>
    <r>
      <t>2022</t>
    </r>
    <r>
      <rPr>
        <b/>
        <sz val="16"/>
        <color indexed="8"/>
        <rFont val="宋体"/>
        <family val="0"/>
      </rPr>
      <t>年石岐街道一般公共预算收入决算表</t>
    </r>
  </si>
  <si>
    <t>单位：万元</t>
  </si>
  <si>
    <t>项目</t>
  </si>
  <si>
    <t>决算数</t>
  </si>
  <si>
    <t>一、上级补助收入</t>
  </si>
  <si>
    <t>（一）返还性收入</t>
  </si>
  <si>
    <t>1、税收返还</t>
  </si>
  <si>
    <t>2、非税返还</t>
  </si>
  <si>
    <t>3、税收基数返还</t>
  </si>
  <si>
    <t>4、四税收入返还</t>
  </si>
  <si>
    <t>5、其他返还性收入</t>
  </si>
  <si>
    <t>（二）一般性转移支付收入</t>
  </si>
  <si>
    <t>1、体制补助收入</t>
  </si>
  <si>
    <t>2、均衡性转移支付收入</t>
  </si>
  <si>
    <t>3、结算补助收入（临时救助）</t>
  </si>
  <si>
    <t>4、共同财政事权转移支付收入</t>
  </si>
  <si>
    <t>5、政策性转移支付收入</t>
  </si>
  <si>
    <t>6、其他一般性转移支付收入</t>
  </si>
  <si>
    <t>（三）专项转移支付收入</t>
  </si>
  <si>
    <t>（四）其他</t>
  </si>
  <si>
    <t>二、地方政府一般债务转贷收入</t>
  </si>
  <si>
    <t>三、动用预算稳定调节基金</t>
  </si>
  <si>
    <t>四、调入资金</t>
  </si>
  <si>
    <t>五、上年结余</t>
  </si>
  <si>
    <t>收入合计</t>
  </si>
  <si>
    <t>备注：项目每年根据实际情况予以更新。</t>
  </si>
  <si>
    <t>表2</t>
  </si>
  <si>
    <r>
      <t>2022</t>
    </r>
    <r>
      <rPr>
        <b/>
        <sz val="14"/>
        <color indexed="8"/>
        <rFont val="宋体"/>
        <family val="0"/>
      </rPr>
      <t>年石岐街道一般公共预算支出决算表</t>
    </r>
  </si>
  <si>
    <t>一、一般公共预算支出</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</si>
  <si>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</si>
  <si>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</si>
  <si>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</si>
  <si>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</si>
  <si>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</si>
  <si>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</si>
  <si>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</si>
  <si>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</si>
  <si>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</si>
  <si>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</si>
  <si>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</si>
  <si>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</si>
  <si>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</si>
  <si>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</si>
  <si>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</si>
  <si>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</si>
  <si>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</si>
  <si>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</si>
  <si>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</si>
  <si>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</si>
  <si>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</si>
  <si>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</si>
  <si>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</si>
  <si>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二、上解支出</t>
  </si>
  <si>
    <t>1、体制上解</t>
  </si>
  <si>
    <t>2、债务类上解</t>
  </si>
  <si>
    <t>3、其他专项上解</t>
  </si>
  <si>
    <t>三、安排预算稳定调节基金</t>
  </si>
  <si>
    <t>四、本年结余</t>
  </si>
  <si>
    <t>支出合计</t>
  </si>
  <si>
    <t>表3</t>
  </si>
  <si>
    <r>
      <t>2022</t>
    </r>
    <r>
      <rPr>
        <b/>
        <sz val="16"/>
        <rFont val="宋体"/>
        <family val="0"/>
      </rPr>
      <t>年石岐街道一般公共预算支出决算表
（按功能分类项级科目）</t>
    </r>
  </si>
  <si>
    <t>功能分类</t>
  </si>
  <si>
    <t>科目代码</t>
  </si>
  <si>
    <t>科目名称</t>
  </si>
  <si>
    <t>石岐街道本级一般公共预算支出</t>
  </si>
  <si>
    <t>201</t>
  </si>
  <si>
    <t>一般公共服务支出</t>
  </si>
  <si>
    <t xml:space="preserve">  20101</t>
  </si>
  <si>
    <t xml:space="preserve">    人大事务</t>
  </si>
  <si>
    <t xml:space="preserve">    2010101</t>
  </si>
  <si>
    <t xml:space="preserve">        行政运行</t>
  </si>
  <si>
    <t xml:space="preserve">    2010102</t>
  </si>
  <si>
    <t xml:space="preserve">        一般行政管理事务</t>
  </si>
  <si>
    <t xml:space="preserve">    2010103</t>
  </si>
  <si>
    <t xml:space="preserve">        机关服务</t>
  </si>
  <si>
    <t xml:space="preserve">    2010104</t>
  </si>
  <si>
    <t xml:space="preserve">        人大会议</t>
  </si>
  <si>
    <t xml:space="preserve">    2010105</t>
  </si>
  <si>
    <t xml:space="preserve">        人大立法</t>
  </si>
  <si>
    <t xml:space="preserve">    2010106</t>
  </si>
  <si>
    <t xml:space="preserve">        人大监督</t>
  </si>
  <si>
    <t xml:space="preserve">    2010107</t>
  </si>
  <si>
    <t xml:space="preserve">        人大代表履职能力提升</t>
  </si>
  <si>
    <t xml:space="preserve">    2010108</t>
  </si>
  <si>
    <t xml:space="preserve">        代表工作</t>
  </si>
  <si>
    <t xml:space="preserve">    2010109</t>
  </si>
  <si>
    <t xml:space="preserve">        人大信访工作</t>
  </si>
  <si>
    <t xml:space="preserve">    2010150</t>
  </si>
  <si>
    <t xml:space="preserve">        事业运行</t>
  </si>
  <si>
    <t xml:space="preserve">    2010199</t>
  </si>
  <si>
    <t xml:space="preserve">        其他人大事务支出</t>
  </si>
  <si>
    <t xml:space="preserve">  20102</t>
  </si>
  <si>
    <t xml:space="preserve">    政协事务</t>
  </si>
  <si>
    <t xml:space="preserve">    2010201</t>
  </si>
  <si>
    <t xml:space="preserve">    2010202</t>
  </si>
  <si>
    <t xml:space="preserve">    2010203</t>
  </si>
  <si>
    <t xml:space="preserve">    2010204</t>
  </si>
  <si>
    <t xml:space="preserve">        政协会议</t>
  </si>
  <si>
    <t xml:space="preserve">    2010205</t>
  </si>
  <si>
    <t xml:space="preserve">        委员视察</t>
  </si>
  <si>
    <t xml:space="preserve">    2010206</t>
  </si>
  <si>
    <t xml:space="preserve">        参政议政</t>
  </si>
  <si>
    <t xml:space="preserve">    2010250</t>
  </si>
  <si>
    <t xml:space="preserve">    2010299</t>
  </si>
  <si>
    <t xml:space="preserve">        其他政协事务支出</t>
  </si>
  <si>
    <t xml:space="preserve">  20103</t>
  </si>
  <si>
    <t xml:space="preserve">    政府办公厅(室)及相关机构事务</t>
  </si>
  <si>
    <t xml:space="preserve">    2010301</t>
  </si>
  <si>
    <t xml:space="preserve">    2010302</t>
  </si>
  <si>
    <t xml:space="preserve">    2010303</t>
  </si>
  <si>
    <t xml:space="preserve">    2010304</t>
  </si>
  <si>
    <t xml:space="preserve">        专项服务</t>
  </si>
  <si>
    <t xml:space="preserve">    2010305</t>
  </si>
  <si>
    <t xml:space="preserve">        专项业务活动</t>
  </si>
  <si>
    <t xml:space="preserve">    2010306</t>
  </si>
  <si>
    <t xml:space="preserve">        政务公开审批</t>
  </si>
  <si>
    <t xml:space="preserve">    2010308</t>
  </si>
  <si>
    <t xml:space="preserve">        信访事务</t>
  </si>
  <si>
    <t xml:space="preserve">    2010309</t>
  </si>
  <si>
    <t xml:space="preserve">        参事事务</t>
  </si>
  <si>
    <t xml:space="preserve">    2010350</t>
  </si>
  <si>
    <t xml:space="preserve">    2010399</t>
  </si>
  <si>
    <t xml:space="preserve">        其他政府办公厅(室)及相关机构事务支出</t>
  </si>
  <si>
    <t xml:space="preserve">  20104</t>
  </si>
  <si>
    <t xml:space="preserve">    发展与改革事务</t>
  </si>
  <si>
    <t xml:space="preserve">    2010401</t>
  </si>
  <si>
    <t xml:space="preserve">    2010402</t>
  </si>
  <si>
    <t xml:space="preserve">    2010403</t>
  </si>
  <si>
    <t xml:space="preserve">    2010404</t>
  </si>
  <si>
    <t xml:space="preserve">        战略规划与实施</t>
  </si>
  <si>
    <t xml:space="preserve">    2010405</t>
  </si>
  <si>
    <t xml:space="preserve">        日常经济运行调节</t>
  </si>
  <si>
    <t xml:space="preserve">    2010406</t>
  </si>
  <si>
    <t xml:space="preserve">        社会事业发展规划</t>
  </si>
  <si>
    <t xml:space="preserve">    2010407</t>
  </si>
  <si>
    <t xml:space="preserve">        经济体制改革研究</t>
  </si>
  <si>
    <t xml:space="preserve">    2010408</t>
  </si>
  <si>
    <t xml:space="preserve">        物价管理</t>
  </si>
  <si>
    <t xml:space="preserve">    2010409</t>
  </si>
  <si>
    <t xml:space="preserve">        应对气候变化管理事务</t>
  </si>
  <si>
    <t xml:space="preserve">    2010450</t>
  </si>
  <si>
    <t xml:space="preserve">    2010499</t>
  </si>
  <si>
    <t xml:space="preserve">        其他发展与改革事务支出</t>
  </si>
  <si>
    <t xml:space="preserve">  20105</t>
  </si>
  <si>
    <t xml:space="preserve">    统计信息事务</t>
  </si>
  <si>
    <t xml:space="preserve">    2010501</t>
  </si>
  <si>
    <t xml:space="preserve">    2010502</t>
  </si>
  <si>
    <t xml:space="preserve">    2010503</t>
  </si>
  <si>
    <t xml:space="preserve">    2010504</t>
  </si>
  <si>
    <t xml:space="preserve">        信息事务</t>
  </si>
  <si>
    <t xml:space="preserve">    2010505</t>
  </si>
  <si>
    <t xml:space="preserve">        专项统计业务</t>
  </si>
  <si>
    <t xml:space="preserve">    2010506</t>
  </si>
  <si>
    <t xml:space="preserve">        统计管理</t>
  </si>
  <si>
    <t xml:space="preserve">    2010507</t>
  </si>
  <si>
    <t xml:space="preserve">        专项普查活动</t>
  </si>
  <si>
    <t xml:space="preserve">    2010508</t>
  </si>
  <si>
    <t xml:space="preserve">        统计抽样调查</t>
  </si>
  <si>
    <t xml:space="preserve">    2010550</t>
  </si>
  <si>
    <t xml:space="preserve">    2010599</t>
  </si>
  <si>
    <t xml:space="preserve">        其他统计信息事务支出</t>
  </si>
  <si>
    <t xml:space="preserve">  20106</t>
  </si>
  <si>
    <t xml:space="preserve">    财政事务</t>
  </si>
  <si>
    <t xml:space="preserve">    2010601</t>
  </si>
  <si>
    <t xml:space="preserve">    2010602</t>
  </si>
  <si>
    <t xml:space="preserve">    2010603</t>
  </si>
  <si>
    <t xml:space="preserve">    2010604</t>
  </si>
  <si>
    <t xml:space="preserve">        预算改革业务</t>
  </si>
  <si>
    <t xml:space="preserve">    2010605</t>
  </si>
  <si>
    <t xml:space="preserve">        财政国库业务</t>
  </si>
  <si>
    <t xml:space="preserve">    2010606</t>
  </si>
  <si>
    <t xml:space="preserve">        财政监察</t>
  </si>
  <si>
    <t xml:space="preserve">    2010607</t>
  </si>
  <si>
    <t xml:space="preserve">        信息化建设</t>
  </si>
  <si>
    <t xml:space="preserve">    2010608</t>
  </si>
  <si>
    <t xml:space="preserve">        财政委托业务支出</t>
  </si>
  <si>
    <t xml:space="preserve">    2010650</t>
  </si>
  <si>
    <t xml:space="preserve">    2010699</t>
  </si>
  <si>
    <t xml:space="preserve">        其他财政事务支出</t>
  </si>
  <si>
    <t xml:space="preserve">  20107</t>
  </si>
  <si>
    <t xml:space="preserve">    税收事务</t>
  </si>
  <si>
    <t xml:space="preserve">    2010701</t>
  </si>
  <si>
    <t xml:space="preserve">    2010702</t>
  </si>
  <si>
    <t xml:space="preserve">    2010703</t>
  </si>
  <si>
    <t xml:space="preserve">    2010704</t>
  </si>
  <si>
    <t xml:space="preserve">        税务办案</t>
  </si>
  <si>
    <t xml:space="preserve">    2010705</t>
  </si>
  <si>
    <t xml:space="preserve">        税务登记证及发票管理</t>
  </si>
  <si>
    <t xml:space="preserve">    2010706</t>
  </si>
  <si>
    <t xml:space="preserve">        代扣代收代征税款手续费</t>
  </si>
  <si>
    <t xml:space="preserve">    2010707</t>
  </si>
  <si>
    <t xml:space="preserve">        税务宣传</t>
  </si>
  <si>
    <t xml:space="preserve">    2010708</t>
  </si>
  <si>
    <t xml:space="preserve">        协税护税</t>
  </si>
  <si>
    <t xml:space="preserve">    2010709</t>
  </si>
  <si>
    <t xml:space="preserve">    2010750</t>
  </si>
  <si>
    <t xml:space="preserve">    2010799</t>
  </si>
  <si>
    <t xml:space="preserve">        其他税收事务支出</t>
  </si>
  <si>
    <t xml:space="preserve">  20108</t>
  </si>
  <si>
    <t xml:space="preserve">    审计事务</t>
  </si>
  <si>
    <t xml:space="preserve">    2010801</t>
  </si>
  <si>
    <t xml:space="preserve">    2010802</t>
  </si>
  <si>
    <t xml:space="preserve">    2010803</t>
  </si>
  <si>
    <t xml:space="preserve">    2010804</t>
  </si>
  <si>
    <t xml:space="preserve">        审计业务</t>
  </si>
  <si>
    <t xml:space="preserve">    2010805</t>
  </si>
  <si>
    <t xml:space="preserve">        审计管理</t>
  </si>
  <si>
    <t xml:space="preserve">    2010806</t>
  </si>
  <si>
    <t xml:space="preserve">    2010850</t>
  </si>
  <si>
    <t xml:space="preserve">    2010899</t>
  </si>
  <si>
    <t xml:space="preserve">        其他审计事务支出</t>
  </si>
  <si>
    <t xml:space="preserve">  20109</t>
  </si>
  <si>
    <t xml:space="preserve">    海关事务</t>
  </si>
  <si>
    <t xml:space="preserve">    2010901</t>
  </si>
  <si>
    <t xml:space="preserve">    2010902</t>
  </si>
  <si>
    <t xml:space="preserve">    2010903</t>
  </si>
  <si>
    <t xml:space="preserve">    2010905</t>
  </si>
  <si>
    <t xml:space="preserve">        缉私办案</t>
  </si>
  <si>
    <t xml:space="preserve">    2010907</t>
  </si>
  <si>
    <t xml:space="preserve">        口岸管理</t>
  </si>
  <si>
    <t xml:space="preserve">    2010908</t>
  </si>
  <si>
    <t xml:space="preserve">    2010909</t>
  </si>
  <si>
    <t xml:space="preserve">        海关事务</t>
  </si>
  <si>
    <t xml:space="preserve">    2010910</t>
  </si>
  <si>
    <t xml:space="preserve">        关税征管</t>
  </si>
  <si>
    <t xml:space="preserve">    2010911</t>
  </si>
  <si>
    <t xml:space="preserve">        海关监管</t>
  </si>
  <si>
    <t xml:space="preserve">    2010912</t>
  </si>
  <si>
    <t xml:space="preserve">        检验检疫</t>
  </si>
  <si>
    <t xml:space="preserve">    2010950</t>
  </si>
  <si>
    <t xml:space="preserve">    2010999</t>
  </si>
  <si>
    <t xml:space="preserve">        其他海关事务支出</t>
  </si>
  <si>
    <t xml:space="preserve">  20111</t>
  </si>
  <si>
    <t xml:space="preserve">    纪检监察事务</t>
  </si>
  <si>
    <t xml:space="preserve">    2011101</t>
  </si>
  <si>
    <t xml:space="preserve">    2011102</t>
  </si>
  <si>
    <t xml:space="preserve">    2011103</t>
  </si>
  <si>
    <t xml:space="preserve">    2011104</t>
  </si>
  <si>
    <t xml:space="preserve">        大案要案查处</t>
  </si>
  <si>
    <t xml:space="preserve">    2011105</t>
  </si>
  <si>
    <t xml:space="preserve">        派驻派出机构</t>
  </si>
  <si>
    <t xml:space="preserve">    2011106</t>
  </si>
  <si>
    <t xml:space="preserve">        中央巡视</t>
  </si>
  <si>
    <t xml:space="preserve">    2011150</t>
  </si>
  <si>
    <t xml:space="preserve">    2011199</t>
  </si>
  <si>
    <t xml:space="preserve">        其他纪检监察事务支出</t>
  </si>
  <si>
    <t xml:space="preserve">  20113</t>
  </si>
  <si>
    <t xml:space="preserve">    商贸事务</t>
  </si>
  <si>
    <t xml:space="preserve">    2011301</t>
  </si>
  <si>
    <t xml:space="preserve">    2011302</t>
  </si>
  <si>
    <t xml:space="preserve">    2011303</t>
  </si>
  <si>
    <t xml:space="preserve">    2011304</t>
  </si>
  <si>
    <t xml:space="preserve">        对外贸易管理</t>
  </si>
  <si>
    <t xml:space="preserve">    2011305</t>
  </si>
  <si>
    <t xml:space="preserve">        国际经济合作</t>
  </si>
  <si>
    <t xml:space="preserve">    2011306</t>
  </si>
  <si>
    <t xml:space="preserve">        外资管理</t>
  </si>
  <si>
    <t xml:space="preserve">    2011307</t>
  </si>
  <si>
    <t xml:space="preserve">        国内贸易管理</t>
  </si>
  <si>
    <t xml:space="preserve">    2011308</t>
  </si>
  <si>
    <t xml:space="preserve">        招商引资</t>
  </si>
  <si>
    <t xml:space="preserve">    2011350</t>
  </si>
  <si>
    <t xml:space="preserve">    2011399</t>
  </si>
  <si>
    <t xml:space="preserve">        其他商贸事务支出</t>
  </si>
  <si>
    <t xml:space="preserve">  20114</t>
  </si>
  <si>
    <t xml:space="preserve">    知识产权事务</t>
  </si>
  <si>
    <t xml:space="preserve">    2011401</t>
  </si>
  <si>
    <t xml:space="preserve">    2011402</t>
  </si>
  <si>
    <t xml:space="preserve">    2011403</t>
  </si>
  <si>
    <t xml:space="preserve">    2011404</t>
  </si>
  <si>
    <t xml:space="preserve">        专利审批</t>
  </si>
  <si>
    <t xml:space="preserve">    2011405</t>
  </si>
  <si>
    <t xml:space="preserve">        国家知识产权战略</t>
  </si>
  <si>
    <t xml:space="preserve">    2011406</t>
  </si>
  <si>
    <t xml:space="preserve">        专利试点和产业化推进</t>
  </si>
  <si>
    <t xml:space="preserve">    2011407</t>
  </si>
  <si>
    <t xml:space="preserve">        专利执法</t>
  </si>
  <si>
    <t xml:space="preserve">    2011408</t>
  </si>
  <si>
    <t xml:space="preserve">        国际组织专项活动</t>
  </si>
  <si>
    <t xml:space="preserve">    2011409</t>
  </si>
  <si>
    <t xml:space="preserve">        知识产权宏观管理</t>
  </si>
  <si>
    <t xml:space="preserve">    2011410</t>
  </si>
  <si>
    <t xml:space="preserve">        商标管理</t>
  </si>
  <si>
    <t xml:space="preserve">    2011411</t>
  </si>
  <si>
    <t xml:space="preserve">        原产地地理标志管理</t>
  </si>
  <si>
    <t xml:space="preserve">    2011450</t>
  </si>
  <si>
    <t xml:space="preserve">    2011499</t>
  </si>
  <si>
    <t xml:space="preserve">        其他知识产权事务支出</t>
  </si>
  <si>
    <t xml:space="preserve">  20123</t>
  </si>
  <si>
    <t xml:space="preserve">    民族事务</t>
  </si>
  <si>
    <t xml:space="preserve">    2012301</t>
  </si>
  <si>
    <t xml:space="preserve">    2012302</t>
  </si>
  <si>
    <t xml:space="preserve">    2012303</t>
  </si>
  <si>
    <t xml:space="preserve">    2012304</t>
  </si>
  <si>
    <t xml:space="preserve">        民族工作专项</t>
  </si>
  <si>
    <t xml:space="preserve">    2012350</t>
  </si>
  <si>
    <t xml:space="preserve">    2012399</t>
  </si>
  <si>
    <t xml:space="preserve">        其他民族事务支出</t>
  </si>
  <si>
    <t xml:space="preserve">  20125</t>
  </si>
  <si>
    <t xml:space="preserve">    港澳台事务</t>
  </si>
  <si>
    <t xml:space="preserve">    2012501</t>
  </si>
  <si>
    <t xml:space="preserve">    2012502</t>
  </si>
  <si>
    <t xml:space="preserve">    2012503</t>
  </si>
  <si>
    <t xml:space="preserve">    2012504</t>
  </si>
  <si>
    <t xml:space="preserve">        港澳事务</t>
  </si>
  <si>
    <t xml:space="preserve">    2012505</t>
  </si>
  <si>
    <t xml:space="preserve">        台湾事务</t>
  </si>
  <si>
    <t xml:space="preserve">    2012550</t>
  </si>
  <si>
    <t xml:space="preserve">    2012599</t>
  </si>
  <si>
    <t xml:space="preserve">        其他港澳台事务支出</t>
  </si>
  <si>
    <t xml:space="preserve">  20126</t>
  </si>
  <si>
    <t xml:space="preserve">    档案事务</t>
  </si>
  <si>
    <t xml:space="preserve">    2012601</t>
  </si>
  <si>
    <t xml:space="preserve">    2012602</t>
  </si>
  <si>
    <t xml:space="preserve">    2012603</t>
  </si>
  <si>
    <t xml:space="preserve">    2012604</t>
  </si>
  <si>
    <t xml:space="preserve">        档案馆</t>
  </si>
  <si>
    <t xml:space="preserve">    2012699</t>
  </si>
  <si>
    <t xml:space="preserve">        其他档案事务支出</t>
  </si>
  <si>
    <t xml:space="preserve">  20128</t>
  </si>
  <si>
    <t xml:space="preserve">    民主党派及工商联事务</t>
  </si>
  <si>
    <t xml:space="preserve">    2012801</t>
  </si>
  <si>
    <t xml:space="preserve">    2012802</t>
  </si>
  <si>
    <t xml:space="preserve">    2012803</t>
  </si>
  <si>
    <t xml:space="preserve">    2012804</t>
  </si>
  <si>
    <t xml:space="preserve">    2012850</t>
  </si>
  <si>
    <t xml:space="preserve">    2012899</t>
  </si>
  <si>
    <t xml:space="preserve">        其他民主党派及工商联事务支出</t>
  </si>
  <si>
    <t xml:space="preserve">  20129</t>
  </si>
  <si>
    <t xml:space="preserve">    群众团体事务</t>
  </si>
  <si>
    <t xml:space="preserve">    2012901</t>
  </si>
  <si>
    <t xml:space="preserve">    2012902</t>
  </si>
  <si>
    <t xml:space="preserve">    2012903</t>
  </si>
  <si>
    <t xml:space="preserve">    2012906</t>
  </si>
  <si>
    <t xml:space="preserve">        工会事务</t>
  </si>
  <si>
    <t xml:space="preserve">    2012950</t>
  </si>
  <si>
    <t xml:space="preserve">    2012999</t>
  </si>
  <si>
    <t xml:space="preserve">        其他群众团体事务支出</t>
  </si>
  <si>
    <t xml:space="preserve">  20131</t>
  </si>
  <si>
    <t xml:space="preserve">    党委办公厅(室)及相关机构事务</t>
  </si>
  <si>
    <t xml:space="preserve">    2013101</t>
  </si>
  <si>
    <t xml:space="preserve">    2013102</t>
  </si>
  <si>
    <t xml:space="preserve">    2013103</t>
  </si>
  <si>
    <t xml:space="preserve">    2013105</t>
  </si>
  <si>
    <t xml:space="preserve">        专项业务</t>
  </si>
  <si>
    <t xml:space="preserve">    2013150</t>
  </si>
  <si>
    <t xml:space="preserve">    2013199</t>
  </si>
  <si>
    <t xml:space="preserve">        其他党委办公厅(室)及相关机构事务支出</t>
  </si>
  <si>
    <t xml:space="preserve">  20132</t>
  </si>
  <si>
    <t xml:space="preserve">    组织事务</t>
  </si>
  <si>
    <t xml:space="preserve">    2013201</t>
  </si>
  <si>
    <t xml:space="preserve">    2013202</t>
  </si>
  <si>
    <t xml:space="preserve">    2013203</t>
  </si>
  <si>
    <t xml:space="preserve">    2013204</t>
  </si>
  <si>
    <t xml:space="preserve">        公务员事务</t>
  </si>
  <si>
    <t xml:space="preserve">    2013250</t>
  </si>
  <si>
    <t xml:space="preserve">    2013299</t>
  </si>
  <si>
    <t xml:space="preserve">        其他组织事务支出</t>
  </si>
  <si>
    <t xml:space="preserve">  20133</t>
  </si>
  <si>
    <t xml:space="preserve">    宣传事务</t>
  </si>
  <si>
    <t xml:space="preserve">    2013301</t>
  </si>
  <si>
    <t xml:space="preserve">    2013302</t>
  </si>
  <si>
    <t xml:space="preserve">    2013303</t>
  </si>
  <si>
    <t xml:space="preserve">    2013350</t>
  </si>
  <si>
    <t xml:space="preserve">    2013399</t>
  </si>
  <si>
    <t xml:space="preserve">        其他宣传事务支出</t>
  </si>
  <si>
    <t xml:space="preserve">  20134</t>
  </si>
  <si>
    <t xml:space="preserve">    统战事务</t>
  </si>
  <si>
    <t xml:space="preserve">    2013401</t>
  </si>
  <si>
    <t xml:space="preserve">    2013402</t>
  </si>
  <si>
    <t xml:space="preserve">    2013403</t>
  </si>
  <si>
    <t xml:space="preserve">    2013404</t>
  </si>
  <si>
    <t xml:space="preserve">        宗教事务</t>
  </si>
  <si>
    <t xml:space="preserve">    2013405</t>
  </si>
  <si>
    <t xml:space="preserve">        华侨事务</t>
  </si>
  <si>
    <t xml:space="preserve">    2013450</t>
  </si>
  <si>
    <t xml:space="preserve">    2013499</t>
  </si>
  <si>
    <t xml:space="preserve">        其他统战事务支出</t>
  </si>
  <si>
    <t xml:space="preserve">  20135</t>
  </si>
  <si>
    <t xml:space="preserve">    对外联络事务</t>
  </si>
  <si>
    <t xml:space="preserve">    2013501</t>
  </si>
  <si>
    <t xml:space="preserve">    2013502</t>
  </si>
  <si>
    <t xml:space="preserve">    2013503</t>
  </si>
  <si>
    <t xml:space="preserve">    2013550</t>
  </si>
  <si>
    <t xml:space="preserve">    2013599</t>
  </si>
  <si>
    <t xml:space="preserve">        其他对外联络事务支出</t>
  </si>
  <si>
    <t xml:space="preserve">  20136</t>
  </si>
  <si>
    <t xml:space="preserve">    其他共产党事务支出</t>
  </si>
  <si>
    <t xml:space="preserve">    2013601</t>
  </si>
  <si>
    <t xml:space="preserve">    2013602</t>
  </si>
  <si>
    <t xml:space="preserve">    2013603</t>
  </si>
  <si>
    <t xml:space="preserve">    2013650</t>
  </si>
  <si>
    <t xml:space="preserve">    2013699</t>
  </si>
  <si>
    <t xml:space="preserve">        其他共产党事务支出</t>
  </si>
  <si>
    <t xml:space="preserve">  20137</t>
  </si>
  <si>
    <t xml:space="preserve">    网信事务</t>
  </si>
  <si>
    <t xml:space="preserve">    2013701</t>
  </si>
  <si>
    <t xml:space="preserve">    2013702</t>
  </si>
  <si>
    <t xml:space="preserve">    2013703</t>
  </si>
  <si>
    <t xml:space="preserve">        机关事务</t>
  </si>
  <si>
    <t xml:space="preserve">    2013750</t>
  </si>
  <si>
    <t xml:space="preserve">    2013799</t>
  </si>
  <si>
    <t xml:space="preserve">        其他网信事务支出</t>
  </si>
  <si>
    <t xml:space="preserve">  20138</t>
  </si>
  <si>
    <t xml:space="preserve">    市场监督管理事务</t>
  </si>
  <si>
    <t xml:space="preserve">    2013801</t>
  </si>
  <si>
    <t xml:space="preserve">    2013802</t>
  </si>
  <si>
    <t xml:space="preserve">    2013803</t>
  </si>
  <si>
    <t xml:space="preserve">    2013804</t>
  </si>
  <si>
    <t xml:space="preserve">        市场主体管理</t>
  </si>
  <si>
    <t xml:space="preserve">    2013805</t>
  </si>
  <si>
    <t xml:space="preserve">        市场秩序执法</t>
  </si>
  <si>
    <t xml:space="preserve">    2013808</t>
  </si>
  <si>
    <t xml:space="preserve">    2013810</t>
  </si>
  <si>
    <t xml:space="preserve">        质量基础</t>
  </si>
  <si>
    <t xml:space="preserve">    2013812</t>
  </si>
  <si>
    <t xml:space="preserve">        药品事务</t>
  </si>
  <si>
    <t xml:space="preserve">    2013813</t>
  </si>
  <si>
    <t xml:space="preserve">        医疗器械事务</t>
  </si>
  <si>
    <t xml:space="preserve">    2013814</t>
  </si>
  <si>
    <t xml:space="preserve">        化妆品事务</t>
  </si>
  <si>
    <t xml:space="preserve">    2013815</t>
  </si>
  <si>
    <t xml:space="preserve">        质量安全监管</t>
  </si>
  <si>
    <t xml:space="preserve">    2013816</t>
  </si>
  <si>
    <t xml:space="preserve">        食品安全监管</t>
  </si>
  <si>
    <t xml:space="preserve">    2013850</t>
  </si>
  <si>
    <t xml:space="preserve">    2013899</t>
  </si>
  <si>
    <t xml:space="preserve">        其他市场监督管理事务</t>
  </si>
  <si>
    <t xml:space="preserve">  20199</t>
  </si>
  <si>
    <t xml:space="preserve">    其他一般公共服务支出</t>
  </si>
  <si>
    <t xml:space="preserve">    2019901</t>
  </si>
  <si>
    <t xml:space="preserve">        国家赔偿费用支出</t>
  </si>
  <si>
    <t xml:space="preserve">    2019999</t>
  </si>
  <si>
    <t xml:space="preserve">        其他一般公共服务支出 </t>
  </si>
  <si>
    <t>202</t>
  </si>
  <si>
    <t>外交支出</t>
  </si>
  <si>
    <t xml:space="preserve">  20201</t>
  </si>
  <si>
    <t xml:space="preserve">    外交管理事务</t>
  </si>
  <si>
    <t xml:space="preserve">    2020101</t>
  </si>
  <si>
    <t xml:space="preserve">    2020102</t>
  </si>
  <si>
    <t xml:space="preserve">    2020103</t>
  </si>
  <si>
    <t xml:space="preserve">    2020104</t>
  </si>
  <si>
    <t xml:space="preserve">    2020150</t>
  </si>
  <si>
    <t xml:space="preserve">    2020199</t>
  </si>
  <si>
    <t xml:space="preserve">        其他外交管理事务支出</t>
  </si>
  <si>
    <t xml:space="preserve">  20202</t>
  </si>
  <si>
    <t xml:space="preserve">    驻外机构</t>
  </si>
  <si>
    <t xml:space="preserve">    2020201</t>
  </si>
  <si>
    <t xml:space="preserve">        驻外使领馆(团、处）</t>
  </si>
  <si>
    <t xml:space="preserve">    2020202</t>
  </si>
  <si>
    <t xml:space="preserve">        其他驻外机构支出</t>
  </si>
  <si>
    <t xml:space="preserve">  20203</t>
  </si>
  <si>
    <t xml:space="preserve">    对外援助</t>
  </si>
  <si>
    <t xml:space="preserve">    2020304</t>
  </si>
  <si>
    <t xml:space="preserve">        援外优惠贷款贴息</t>
  </si>
  <si>
    <t xml:space="preserve">    2020306</t>
  </si>
  <si>
    <t xml:space="preserve">        对外援助</t>
  </si>
  <si>
    <t xml:space="preserve">  20204</t>
  </si>
  <si>
    <t xml:space="preserve">    国际组织</t>
  </si>
  <si>
    <t xml:space="preserve">    2020401</t>
  </si>
  <si>
    <t xml:space="preserve">        国际组织会费</t>
  </si>
  <si>
    <t xml:space="preserve">    2020402</t>
  </si>
  <si>
    <t xml:space="preserve">        国际组织捐赠</t>
  </si>
  <si>
    <t xml:space="preserve">    2020403</t>
  </si>
  <si>
    <t xml:space="preserve">        维和摊款</t>
  </si>
  <si>
    <t xml:space="preserve">    2020404</t>
  </si>
  <si>
    <t xml:space="preserve">        国际组织股金及基金</t>
  </si>
  <si>
    <t xml:space="preserve">    2020499</t>
  </si>
  <si>
    <t xml:space="preserve">        其他国际组织支出</t>
  </si>
  <si>
    <t xml:space="preserve">  20205</t>
  </si>
  <si>
    <t xml:space="preserve">    对外合作与交流</t>
  </si>
  <si>
    <t xml:space="preserve">    2020503</t>
  </si>
  <si>
    <t xml:space="preserve">        在华国际会议</t>
  </si>
  <si>
    <t xml:space="preserve">    2020504</t>
  </si>
  <si>
    <t xml:space="preserve">        国际交流活动</t>
  </si>
  <si>
    <t xml:space="preserve">    2020599</t>
  </si>
  <si>
    <t xml:space="preserve">        其他对外合作与交流支出</t>
  </si>
  <si>
    <t xml:space="preserve">  20206</t>
  </si>
  <si>
    <t xml:space="preserve">    对外宣传</t>
  </si>
  <si>
    <t xml:space="preserve">    2020601</t>
  </si>
  <si>
    <t xml:space="preserve">        对外宣传</t>
  </si>
  <si>
    <t xml:space="preserve">  20207</t>
  </si>
  <si>
    <t xml:space="preserve">    边界勘界联检</t>
  </si>
  <si>
    <t xml:space="preserve">    2020701</t>
  </si>
  <si>
    <t xml:space="preserve">        边界勘界</t>
  </si>
  <si>
    <t xml:space="preserve">    2020702</t>
  </si>
  <si>
    <t xml:space="preserve">        边界联检</t>
  </si>
  <si>
    <t xml:space="preserve">    2020703</t>
  </si>
  <si>
    <t xml:space="preserve">        边界界桩维护</t>
  </si>
  <si>
    <t xml:space="preserve">    2020799</t>
  </si>
  <si>
    <t xml:space="preserve">        其他支出</t>
  </si>
  <si>
    <t xml:space="preserve">  20208</t>
  </si>
  <si>
    <t xml:space="preserve">    国际发展合作</t>
  </si>
  <si>
    <t xml:space="preserve">    2020801</t>
  </si>
  <si>
    <t xml:space="preserve">    2020802</t>
  </si>
  <si>
    <t xml:space="preserve">    2020803</t>
  </si>
  <si>
    <t xml:space="preserve">    2020850</t>
  </si>
  <si>
    <t xml:space="preserve">    2020899</t>
  </si>
  <si>
    <t xml:space="preserve">        其他国际发展合作支出</t>
  </si>
  <si>
    <t xml:space="preserve">  20299</t>
  </si>
  <si>
    <t xml:space="preserve">    其他外交支出</t>
  </si>
  <si>
    <t xml:space="preserve">    2029901</t>
  </si>
  <si>
    <t xml:space="preserve">        其他外交支出</t>
  </si>
  <si>
    <t>203</t>
  </si>
  <si>
    <t>国防支出</t>
  </si>
  <si>
    <t xml:space="preserve">  20301</t>
  </si>
  <si>
    <t xml:space="preserve">    现役部队</t>
  </si>
  <si>
    <t xml:space="preserve">    2030101</t>
  </si>
  <si>
    <t xml:space="preserve">        现役部队</t>
  </si>
  <si>
    <t xml:space="preserve">    20304</t>
  </si>
  <si>
    <t xml:space="preserve">        国防科研事业</t>
  </si>
  <si>
    <t xml:space="preserve">    2030401</t>
  </si>
  <si>
    <t xml:space="preserve">    20305</t>
  </si>
  <si>
    <t xml:space="preserve">        专项工程</t>
  </si>
  <si>
    <t xml:space="preserve">    2030501</t>
  </si>
  <si>
    <t xml:space="preserve">  20306</t>
  </si>
  <si>
    <t xml:space="preserve">    国防动员</t>
  </si>
  <si>
    <t xml:space="preserve">    2030601</t>
  </si>
  <si>
    <t xml:space="preserve">        兵役征集</t>
  </si>
  <si>
    <t xml:space="preserve">    2030602</t>
  </si>
  <si>
    <t xml:space="preserve">        经济动员</t>
  </si>
  <si>
    <t xml:space="preserve">    2030603</t>
  </si>
  <si>
    <t xml:space="preserve">        人民防空</t>
  </si>
  <si>
    <t xml:space="preserve">    2030604</t>
  </si>
  <si>
    <t xml:space="preserve">        交通战备</t>
  </si>
  <si>
    <t xml:space="preserve">    2030605</t>
  </si>
  <si>
    <t xml:space="preserve">        国防教育</t>
  </si>
  <si>
    <t xml:space="preserve">    2030606</t>
  </si>
  <si>
    <t xml:space="preserve">        预备役部队</t>
  </si>
  <si>
    <t xml:space="preserve">    2030607</t>
  </si>
  <si>
    <t xml:space="preserve">        民兵</t>
  </si>
  <si>
    <t xml:space="preserve">    2030608</t>
  </si>
  <si>
    <t xml:space="preserve">        边海防</t>
  </si>
  <si>
    <t xml:space="preserve">    2030699</t>
  </si>
  <si>
    <t xml:space="preserve">        其他国防动员支出</t>
  </si>
  <si>
    <t xml:space="preserve">  20399</t>
  </si>
  <si>
    <t xml:space="preserve">    其他国防支出</t>
  </si>
  <si>
    <t xml:space="preserve">    2039901</t>
  </si>
  <si>
    <t xml:space="preserve">        其他国防支出</t>
  </si>
  <si>
    <t>204</t>
  </si>
  <si>
    <t>公共安全支出</t>
  </si>
  <si>
    <t xml:space="preserve">  20401</t>
  </si>
  <si>
    <t xml:space="preserve">    武装警察部队</t>
  </si>
  <si>
    <t xml:space="preserve">    2040101</t>
  </si>
  <si>
    <t xml:space="preserve">        武装警察部队</t>
  </si>
  <si>
    <t xml:space="preserve">    2040199</t>
  </si>
  <si>
    <t xml:space="preserve">        其他武装警察部队支出</t>
  </si>
  <si>
    <t xml:space="preserve">  20402</t>
  </si>
  <si>
    <t xml:space="preserve">    公安</t>
  </si>
  <si>
    <t xml:space="preserve">    2040201</t>
  </si>
  <si>
    <t xml:space="preserve">    2040202</t>
  </si>
  <si>
    <t xml:space="preserve">    2040203</t>
  </si>
  <si>
    <t xml:space="preserve">    2040219</t>
  </si>
  <si>
    <t xml:space="preserve">    2040220</t>
  </si>
  <si>
    <t xml:space="preserve">        执法办案</t>
  </si>
  <si>
    <t xml:space="preserve">    2040221</t>
  </si>
  <si>
    <t xml:space="preserve">        特别业务</t>
  </si>
  <si>
    <t xml:space="preserve">    2040250</t>
  </si>
  <si>
    <t xml:space="preserve">    2040299</t>
  </si>
  <si>
    <t xml:space="preserve">        其他公安支出</t>
  </si>
  <si>
    <t xml:space="preserve">  20403</t>
  </si>
  <si>
    <t xml:space="preserve">    国家安全</t>
  </si>
  <si>
    <t xml:space="preserve">    2040301</t>
  </si>
  <si>
    <t xml:space="preserve">    2040302</t>
  </si>
  <si>
    <t xml:space="preserve">    2040303</t>
  </si>
  <si>
    <t xml:space="preserve">    2040304</t>
  </si>
  <si>
    <t xml:space="preserve">        安全业务</t>
  </si>
  <si>
    <t xml:space="preserve">    2040350</t>
  </si>
  <si>
    <t xml:space="preserve">    2040399</t>
  </si>
  <si>
    <t xml:space="preserve">        其他国家安全支出</t>
  </si>
  <si>
    <t xml:space="preserve">  20404</t>
  </si>
  <si>
    <t xml:space="preserve">    检察</t>
  </si>
  <si>
    <t xml:space="preserve">    2040401</t>
  </si>
  <si>
    <t xml:space="preserve">    2040402</t>
  </si>
  <si>
    <t xml:space="preserve">    2040403</t>
  </si>
  <si>
    <t xml:space="preserve">    2040409</t>
  </si>
  <si>
    <t xml:space="preserve">        “两房”建设</t>
  </si>
  <si>
    <t xml:space="preserve">    2040410</t>
  </si>
  <si>
    <t xml:space="preserve">        检察监督</t>
  </si>
  <si>
    <t xml:space="preserve">    2040450</t>
  </si>
  <si>
    <t xml:space="preserve">    2040499</t>
  </si>
  <si>
    <t xml:space="preserve">        其他检察支出</t>
  </si>
  <si>
    <t xml:space="preserve">  20405</t>
  </si>
  <si>
    <t xml:space="preserve">    法院</t>
  </si>
  <si>
    <t xml:space="preserve">    2040501</t>
  </si>
  <si>
    <t xml:space="preserve">    2040502</t>
  </si>
  <si>
    <t xml:space="preserve">    2040503</t>
  </si>
  <si>
    <t xml:space="preserve">    2040504</t>
  </si>
  <si>
    <t xml:space="preserve">        案件审判</t>
  </si>
  <si>
    <t xml:space="preserve">    2040505</t>
  </si>
  <si>
    <t xml:space="preserve">        案件执行</t>
  </si>
  <si>
    <t xml:space="preserve">    2040506</t>
  </si>
  <si>
    <t xml:space="preserve">        “两庭“建设</t>
  </si>
  <si>
    <t xml:space="preserve">    2040550</t>
  </si>
  <si>
    <t xml:space="preserve">    2040599</t>
  </si>
  <si>
    <t xml:space="preserve">        其他法院支出</t>
  </si>
  <si>
    <t xml:space="preserve">  20406</t>
  </si>
  <si>
    <t xml:space="preserve">    司法</t>
  </si>
  <si>
    <t xml:space="preserve">    2040601</t>
  </si>
  <si>
    <t xml:space="preserve">    2040602</t>
  </si>
  <si>
    <t xml:space="preserve">    2040603</t>
  </si>
  <si>
    <t xml:space="preserve">    2040604</t>
  </si>
  <si>
    <t xml:space="preserve">        基层司法业务</t>
  </si>
  <si>
    <t xml:space="preserve">    2040605</t>
  </si>
  <si>
    <t xml:space="preserve">        普法宣传</t>
  </si>
  <si>
    <t xml:space="preserve">    2040606</t>
  </si>
  <si>
    <t xml:space="preserve">        律师公证管理</t>
  </si>
  <si>
    <t xml:space="preserve">    2040607</t>
  </si>
  <si>
    <t xml:space="preserve">        法律援助</t>
  </si>
  <si>
    <t xml:space="preserve">    2040608</t>
  </si>
  <si>
    <t xml:space="preserve">        国家统一法律职业资格考试</t>
  </si>
  <si>
    <t xml:space="preserve">    2040609</t>
  </si>
  <si>
    <t xml:space="preserve">        仲裁</t>
  </si>
  <si>
    <t xml:space="preserve">    2040610</t>
  </si>
  <si>
    <t xml:space="preserve">        社区矫正</t>
  </si>
  <si>
    <t xml:space="preserve">    2040611</t>
  </si>
  <si>
    <t xml:space="preserve">        司法鉴定</t>
  </si>
  <si>
    <t xml:space="preserve">    2040612</t>
  </si>
  <si>
    <t xml:space="preserve">        法制建设</t>
  </si>
  <si>
    <t xml:space="preserve">    2040613</t>
  </si>
  <si>
    <t xml:space="preserve">    2040650</t>
  </si>
  <si>
    <t xml:space="preserve">    2040699</t>
  </si>
  <si>
    <t xml:space="preserve">        其他司法支出</t>
  </si>
  <si>
    <t xml:space="preserve">  20407</t>
  </si>
  <si>
    <t xml:space="preserve">    监狱</t>
  </si>
  <si>
    <t xml:space="preserve">    2040701</t>
  </si>
  <si>
    <t xml:space="preserve">    2040702</t>
  </si>
  <si>
    <t xml:space="preserve">    2040703</t>
  </si>
  <si>
    <t xml:space="preserve">    2040704</t>
  </si>
  <si>
    <t xml:space="preserve">        犯人生活</t>
  </si>
  <si>
    <t xml:space="preserve">    2040705</t>
  </si>
  <si>
    <t xml:space="preserve">        犯人改造</t>
  </si>
  <si>
    <t xml:space="preserve">    2040706</t>
  </si>
  <si>
    <t xml:space="preserve">        狱政设施建设</t>
  </si>
  <si>
    <t xml:space="preserve">    2040707</t>
  </si>
  <si>
    <t xml:space="preserve">    2040750</t>
  </si>
  <si>
    <t xml:space="preserve">    2040799</t>
  </si>
  <si>
    <t xml:space="preserve">        其他监狱支出</t>
  </si>
  <si>
    <t xml:space="preserve">  20408</t>
  </si>
  <si>
    <t xml:space="preserve">    强制隔离戒毒</t>
  </si>
  <si>
    <t xml:space="preserve">    2040801</t>
  </si>
  <si>
    <t xml:space="preserve">    2040802</t>
  </si>
  <si>
    <t xml:space="preserve">    2040803</t>
  </si>
  <si>
    <t xml:space="preserve">    2040804</t>
  </si>
  <si>
    <t xml:space="preserve">        强制隔离戒毒人员生活</t>
  </si>
  <si>
    <t xml:space="preserve">    2040805</t>
  </si>
  <si>
    <t xml:space="preserve">        强制隔离戒毒人员教育</t>
  </si>
  <si>
    <t xml:space="preserve">    2040806</t>
  </si>
  <si>
    <t xml:space="preserve">        所政设施建设</t>
  </si>
  <si>
    <t xml:space="preserve">    2040807</t>
  </si>
  <si>
    <t xml:space="preserve">    2040850</t>
  </si>
  <si>
    <t xml:space="preserve">    2040899</t>
  </si>
  <si>
    <t xml:space="preserve">        其他强制隔离戒毒支出</t>
  </si>
  <si>
    <t xml:space="preserve">  20409</t>
  </si>
  <si>
    <t xml:space="preserve">    国家保密</t>
  </si>
  <si>
    <t xml:space="preserve">    2040901</t>
  </si>
  <si>
    <t xml:space="preserve">    2040902</t>
  </si>
  <si>
    <t xml:space="preserve">    2040903</t>
  </si>
  <si>
    <t xml:space="preserve">    2040904</t>
  </si>
  <si>
    <t xml:space="preserve">        保密技术</t>
  </si>
  <si>
    <t xml:space="preserve">    2040905</t>
  </si>
  <si>
    <t xml:space="preserve">        保密管理</t>
  </si>
  <si>
    <t xml:space="preserve">    2040950</t>
  </si>
  <si>
    <t xml:space="preserve">    2040999</t>
  </si>
  <si>
    <t xml:space="preserve">        其他国家保密支出</t>
  </si>
  <si>
    <t xml:space="preserve">  20410</t>
  </si>
  <si>
    <t xml:space="preserve">    缉私警察</t>
  </si>
  <si>
    <t xml:space="preserve">    2041001</t>
  </si>
  <si>
    <t xml:space="preserve">    2041002</t>
  </si>
  <si>
    <t xml:space="preserve">    2041006</t>
  </si>
  <si>
    <t xml:space="preserve">    2041007</t>
  </si>
  <si>
    <t xml:space="preserve">        缉私业务</t>
  </si>
  <si>
    <t xml:space="preserve">    2041099</t>
  </si>
  <si>
    <t xml:space="preserve">        其他缉私警察支出</t>
  </si>
  <si>
    <t xml:space="preserve">  20499</t>
  </si>
  <si>
    <t xml:space="preserve">    其他公共安全支出</t>
  </si>
  <si>
    <t xml:space="preserve">    2049999</t>
  </si>
  <si>
    <t xml:space="preserve">        其他公共安全支出</t>
  </si>
  <si>
    <t>205</t>
  </si>
  <si>
    <t>教育支出</t>
  </si>
  <si>
    <t xml:space="preserve">  20501</t>
  </si>
  <si>
    <t xml:space="preserve">    教育管理事务</t>
  </si>
  <si>
    <t xml:space="preserve">    2050101</t>
  </si>
  <si>
    <t xml:space="preserve">    2050102</t>
  </si>
  <si>
    <t xml:space="preserve">    2050103</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</si>
  <si>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</si>
  <si>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</si>
  <si>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</si>
  <si>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</si>
  <si>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</si>
  <si>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</si>
  <si>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</si>
  <si>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</si>
  <si>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</si>
  <si>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</si>
  <si>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</si>
  <si>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</si>
  <si>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2050205</t>
  </si>
  <si>
    <t xml:space="preserve">        高等教育</t>
  </si>
  <si>
    <t xml:space="preserve">    2050206</t>
  </si>
  <si>
    <t xml:space="preserve">        化解农村义务教育债务支出</t>
  </si>
  <si>
    <t xml:space="preserve">    2050207</t>
  </si>
  <si>
    <t xml:space="preserve">        化解普通高中债务支出</t>
  </si>
  <si>
    <t xml:space="preserve">    2050299</t>
  </si>
  <si>
    <t xml:space="preserve">        其他普通教育支出</t>
  </si>
  <si>
    <t xml:space="preserve">  20503</t>
  </si>
  <si>
    <t xml:space="preserve">    职业教育</t>
  </si>
  <si>
    <t xml:space="preserve">    2050301</t>
  </si>
  <si>
    <t xml:space="preserve">        初等职业教育</t>
  </si>
  <si>
    <t xml:space="preserve">    2050302</t>
  </si>
  <si>
    <t xml:space="preserve">        中专教育</t>
  </si>
  <si>
    <t xml:space="preserve">    2050303</t>
  </si>
  <si>
    <t xml:space="preserve">        技校教育</t>
  </si>
  <si>
    <t xml:space="preserve">    2050304</t>
  </si>
  <si>
    <t xml:space="preserve">        职业高中教育</t>
  </si>
  <si>
    <t xml:space="preserve">    2050305</t>
  </si>
  <si>
    <t xml:space="preserve">        高等职业教育</t>
  </si>
  <si>
    <t xml:space="preserve">    2050399</t>
  </si>
  <si>
    <t xml:space="preserve">        其他职业教育支出</t>
  </si>
  <si>
    <t xml:space="preserve">  20504</t>
  </si>
  <si>
    <t xml:space="preserve">    成人教育</t>
  </si>
  <si>
    <t xml:space="preserve">    2050401</t>
  </si>
  <si>
    <t xml:space="preserve">        成人初等教育</t>
  </si>
  <si>
    <t xml:space="preserve">    2050402</t>
  </si>
  <si>
    <t xml:space="preserve">        成人中等教育</t>
  </si>
  <si>
    <t xml:space="preserve">    2050403</t>
  </si>
  <si>
    <t xml:space="preserve">        成人高等教育</t>
  </si>
  <si>
    <t xml:space="preserve">    2050404</t>
  </si>
  <si>
    <t xml:space="preserve">        成人广播电视教育</t>
  </si>
  <si>
    <t xml:space="preserve">    2050499</t>
  </si>
  <si>
    <t xml:space="preserve">        其他成人教育支出</t>
  </si>
  <si>
    <t xml:space="preserve">  20505</t>
  </si>
  <si>
    <t xml:space="preserve">    广播电视教育</t>
  </si>
  <si>
    <t xml:space="preserve">    2050501</t>
  </si>
  <si>
    <t xml:space="preserve">        广播电视学校</t>
  </si>
  <si>
    <t xml:space="preserve">    2050502</t>
  </si>
  <si>
    <t xml:space="preserve">        教育电视台</t>
  </si>
  <si>
    <t xml:space="preserve">    2050599</t>
  </si>
  <si>
    <t xml:space="preserve">        其他广播电视教育支出</t>
  </si>
  <si>
    <t xml:space="preserve">  20506</t>
  </si>
  <si>
    <t xml:space="preserve">    留学教育</t>
  </si>
  <si>
    <t xml:space="preserve">    2050601</t>
  </si>
  <si>
    <t xml:space="preserve">        出国留学教育</t>
  </si>
  <si>
    <t xml:space="preserve">    2050602</t>
  </si>
  <si>
    <t xml:space="preserve">        来华留学教育</t>
  </si>
  <si>
    <t xml:space="preserve">    2050699</t>
  </si>
  <si>
    <t xml:space="preserve">        其他留学教育支出</t>
  </si>
  <si>
    <t xml:space="preserve">  20507</t>
  </si>
  <si>
    <t xml:space="preserve">    特殊教育</t>
  </si>
  <si>
    <t xml:space="preserve">    2050701</t>
  </si>
  <si>
    <t xml:space="preserve">        特殊学校教育</t>
  </si>
  <si>
    <t xml:space="preserve">    2050702</t>
  </si>
  <si>
    <t xml:space="preserve">        工读学校教育</t>
  </si>
  <si>
    <t xml:space="preserve">    2050799</t>
  </si>
  <si>
    <t xml:space="preserve">        其他特殊教育支出</t>
  </si>
  <si>
    <t xml:space="preserve">  20508</t>
  </si>
  <si>
    <t xml:space="preserve">    进修及培训</t>
  </si>
  <si>
    <t xml:space="preserve">    2050801</t>
  </si>
  <si>
    <t xml:space="preserve">        教师进修</t>
  </si>
  <si>
    <t xml:space="preserve">    2050802</t>
  </si>
  <si>
    <t xml:space="preserve">        干部教育</t>
  </si>
  <si>
    <t xml:space="preserve">    2050803</t>
  </si>
  <si>
    <t xml:space="preserve">        培训支出</t>
  </si>
  <si>
    <t xml:space="preserve">    2050804</t>
  </si>
  <si>
    <t xml:space="preserve">        退役士兵能力提升</t>
  </si>
  <si>
    <t xml:space="preserve">    2050899</t>
  </si>
  <si>
    <t xml:space="preserve">        其他进修及培训</t>
  </si>
  <si>
    <t xml:space="preserve">  20509</t>
  </si>
  <si>
    <t xml:space="preserve">    教育费附加安排的支出</t>
  </si>
  <si>
    <t xml:space="preserve">    2050901</t>
  </si>
  <si>
    <t xml:space="preserve">        农村中小学校舍建设</t>
  </si>
  <si>
    <t xml:space="preserve">    2050902</t>
  </si>
  <si>
    <t xml:space="preserve">        农村中小学教学设施</t>
  </si>
  <si>
    <t xml:space="preserve">    2050903</t>
  </si>
  <si>
    <t xml:space="preserve">        城市中小学校舍建设</t>
  </si>
  <si>
    <t xml:space="preserve">    2050904</t>
  </si>
  <si>
    <t xml:space="preserve">        城市中小学教学设施</t>
  </si>
  <si>
    <t xml:space="preserve">    2050905</t>
  </si>
  <si>
    <t xml:space="preserve">        中等职业学校教学设施</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</si>
  <si>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</si>
  <si>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</si>
  <si>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</si>
  <si>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</si>
  <si>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</si>
  <si>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</si>
  <si>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</si>
  <si>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</si>
  <si>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</si>
  <si>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</si>
  <si>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2060101</t>
  </si>
  <si>
    <t xml:space="preserve">    2060102</t>
  </si>
  <si>
    <t xml:space="preserve">    2060103</t>
  </si>
  <si>
    <t xml:space="preserve">    2060199</t>
  </si>
  <si>
    <t xml:space="preserve">        其他科学技术管理事务支出</t>
  </si>
  <si>
    <t xml:space="preserve">  20602</t>
  </si>
  <si>
    <t xml:space="preserve">    基础研究</t>
  </si>
  <si>
    <t xml:space="preserve">    2060201</t>
  </si>
  <si>
    <t xml:space="preserve">        机构运行</t>
  </si>
  <si>
    <t xml:space="preserve">    2060202</t>
  </si>
  <si>
    <t xml:space="preserve">        重点基础研究规划</t>
  </si>
  <si>
    <t xml:space="preserve">    2060203</t>
  </si>
  <si>
    <t xml:space="preserve">        自然科学基金</t>
  </si>
  <si>
    <t xml:space="preserve">    2060204</t>
  </si>
  <si>
    <t xml:space="preserve">        重点实验室及相关设施</t>
  </si>
  <si>
    <t xml:space="preserve">    2060205</t>
  </si>
  <si>
    <t xml:space="preserve">        重大科学工程</t>
  </si>
  <si>
    <t xml:space="preserve">    2060206</t>
  </si>
  <si>
    <t xml:space="preserve">        专项基础科研</t>
  </si>
  <si>
    <t xml:space="preserve">    2060207</t>
  </si>
  <si>
    <t xml:space="preserve">        专项技术基础</t>
  </si>
  <si>
    <t xml:space="preserve">    2060299</t>
  </si>
  <si>
    <t xml:space="preserve">        其他基础研究支出</t>
  </si>
  <si>
    <t xml:space="preserve">  20603</t>
  </si>
  <si>
    <t xml:space="preserve">    应用研究</t>
  </si>
  <si>
    <t xml:space="preserve">    2060301</t>
  </si>
  <si>
    <t xml:space="preserve">    2060302</t>
  </si>
  <si>
    <t xml:space="preserve">        社会公益研究</t>
  </si>
  <si>
    <t xml:space="preserve">    2060303</t>
  </si>
  <si>
    <t xml:space="preserve">        高科术研究</t>
  </si>
  <si>
    <t xml:space="preserve">    2060304</t>
  </si>
  <si>
    <t xml:space="preserve">        专项科研试制</t>
  </si>
  <si>
    <t xml:space="preserve">    2060399</t>
  </si>
  <si>
    <t xml:space="preserve">        其他应用研究支出</t>
  </si>
  <si>
    <t xml:space="preserve">  20604</t>
  </si>
  <si>
    <t xml:space="preserve">    技术研究与开发</t>
  </si>
  <si>
    <t xml:space="preserve">    2060401</t>
  </si>
  <si>
    <t xml:space="preserve">    2060402</t>
  </si>
  <si>
    <t xml:space="preserve">        应用技术研究与开发</t>
  </si>
  <si>
    <t xml:space="preserve">    2060403</t>
  </si>
  <si>
    <t xml:space="preserve">        产业技术研究与开发</t>
  </si>
  <si>
    <t xml:space="preserve">    2060404</t>
  </si>
  <si>
    <t xml:space="preserve">        科技成果转化与扩散</t>
  </si>
  <si>
    <t xml:space="preserve">    2060499</t>
  </si>
  <si>
    <t xml:space="preserve">        其他技术研究与开发支出</t>
  </si>
  <si>
    <t xml:space="preserve">  20605</t>
  </si>
  <si>
    <t xml:space="preserve">    科技条件与服务</t>
  </si>
  <si>
    <t xml:space="preserve">    2060501</t>
  </si>
  <si>
    <t xml:space="preserve">    2060502</t>
  </si>
  <si>
    <t xml:space="preserve">        技术创新服务体系</t>
  </si>
  <si>
    <t xml:space="preserve">    2060503</t>
  </si>
  <si>
    <t xml:space="preserve">        科技条件专项</t>
  </si>
  <si>
    <t xml:space="preserve">    2060599</t>
  </si>
  <si>
    <t xml:space="preserve">        其他科技条件与服务支出</t>
  </si>
  <si>
    <t xml:space="preserve">  20606</t>
  </si>
  <si>
    <t xml:space="preserve">    社会科学</t>
  </si>
  <si>
    <t xml:space="preserve">    2060601</t>
  </si>
  <si>
    <t xml:space="preserve">        社会科学研究机构</t>
  </si>
  <si>
    <t xml:space="preserve">    2060602</t>
  </si>
  <si>
    <t xml:space="preserve">        社会科学研究</t>
  </si>
  <si>
    <t xml:space="preserve">    2060603</t>
  </si>
  <si>
    <t xml:space="preserve">        社科基金支出</t>
  </si>
  <si>
    <t xml:space="preserve">    2060699</t>
  </si>
  <si>
    <t xml:space="preserve">        其他社会科学支出</t>
  </si>
  <si>
    <t xml:space="preserve">  20607</t>
  </si>
  <si>
    <t xml:space="preserve">    科学技术普及</t>
  </si>
  <si>
    <t xml:space="preserve">    2060701</t>
  </si>
  <si>
    <t xml:space="preserve">    2060702</t>
  </si>
  <si>
    <t xml:space="preserve">        科普活动</t>
  </si>
  <si>
    <t xml:space="preserve">    2060703</t>
  </si>
  <si>
    <t xml:space="preserve">        青少年科技活动</t>
  </si>
  <si>
    <t xml:space="preserve">    2060704</t>
  </si>
  <si>
    <t xml:space="preserve">        学术交流活动</t>
  </si>
  <si>
    <t xml:space="preserve">    2060705</t>
  </si>
  <si>
    <t xml:space="preserve">        科技馆站</t>
  </si>
  <si>
    <t xml:space="preserve">    2060799</t>
  </si>
  <si>
    <t xml:space="preserve">        其他科学技术普及支出</t>
  </si>
  <si>
    <t xml:space="preserve">  20608</t>
  </si>
  <si>
    <t xml:space="preserve">    科技交流与合作</t>
  </si>
  <si>
    <t xml:space="preserve">    2060801</t>
  </si>
  <si>
    <t xml:space="preserve">        国际交流与合作</t>
  </si>
  <si>
    <t xml:space="preserve">    2060802</t>
  </si>
  <si>
    <t xml:space="preserve">        重大科技合作项目</t>
  </si>
  <si>
    <t xml:space="preserve">    2060899</t>
  </si>
  <si>
    <t xml:space="preserve">        其他科技交流与合作支出</t>
  </si>
  <si>
    <t xml:space="preserve">  20609</t>
  </si>
  <si>
    <t xml:space="preserve">    科技重大项目</t>
  </si>
  <si>
    <t xml:space="preserve">    2060901</t>
  </si>
  <si>
    <t xml:space="preserve">        科技重大专项</t>
  </si>
  <si>
    <t xml:space="preserve">    2060902</t>
  </si>
  <si>
    <t xml:space="preserve">        重点研发计划</t>
  </si>
  <si>
    <t xml:space="preserve">  20699</t>
  </si>
  <si>
    <t xml:space="preserve">    其他科学技术支出</t>
  </si>
  <si>
    <t xml:space="preserve">    2069901</t>
  </si>
  <si>
    <t xml:space="preserve">        科技奖励</t>
  </si>
  <si>
    <t xml:space="preserve">    2069902</t>
  </si>
  <si>
    <t xml:space="preserve">        核应急</t>
  </si>
  <si>
    <t xml:space="preserve">    2069903</t>
  </si>
  <si>
    <t xml:space="preserve">        转制科研机构</t>
  </si>
  <si>
    <t xml:space="preserve">    2069999</t>
  </si>
  <si>
    <t xml:space="preserve">        其他科学技术支出</t>
  </si>
  <si>
    <t>207</t>
  </si>
  <si>
    <t>文化旅游体育与传媒支出</t>
  </si>
  <si>
    <t xml:space="preserve">  20701</t>
  </si>
  <si>
    <t xml:space="preserve">    文化和旅游</t>
  </si>
  <si>
    <t xml:space="preserve">    2070101</t>
  </si>
  <si>
    <t xml:space="preserve">    2070102</t>
  </si>
  <si>
    <t xml:space="preserve">    2070103</t>
  </si>
  <si>
    <t xml:space="preserve">    2070104</t>
  </si>
  <si>
    <t xml:space="preserve">        图书馆</t>
  </si>
  <si>
    <t xml:space="preserve">    2070105</t>
  </si>
  <si>
    <t xml:space="preserve">        文化展示及纪念机构</t>
  </si>
  <si>
    <t xml:space="preserve">    2070106</t>
  </si>
  <si>
    <t xml:space="preserve">        艺术表演场所</t>
  </si>
  <si>
    <t xml:space="preserve">    2070107</t>
  </si>
  <si>
    <t xml:space="preserve">        艺术表演团体</t>
  </si>
  <si>
    <t xml:space="preserve">    2070108</t>
  </si>
  <si>
    <t xml:space="preserve">        文化活动</t>
  </si>
  <si>
    <t xml:space="preserve">    2070109</t>
  </si>
  <si>
    <t xml:space="preserve">        群众文化</t>
  </si>
  <si>
    <t xml:space="preserve">    2070110</t>
  </si>
  <si>
    <t xml:space="preserve">        文化和旅游交流与合作</t>
  </si>
  <si>
    <t xml:space="preserve">    2070111</t>
  </si>
  <si>
    <t xml:space="preserve">        文化创作与保护</t>
  </si>
  <si>
    <t xml:space="preserve">    2070112</t>
  </si>
  <si>
    <t xml:space="preserve">        文化和旅游市场管理</t>
  </si>
  <si>
    <t xml:space="preserve">    2070113</t>
  </si>
  <si>
    <t xml:space="preserve">        旅游宣传</t>
  </si>
  <si>
    <t xml:space="preserve">    2070114</t>
  </si>
  <si>
    <t xml:space="preserve">        旅游行业业务管理</t>
  </si>
  <si>
    <t xml:space="preserve">    2070199</t>
  </si>
  <si>
    <t xml:space="preserve">        其他文化和旅游支出</t>
  </si>
  <si>
    <t xml:space="preserve">  20702</t>
  </si>
  <si>
    <t xml:space="preserve">    文物</t>
  </si>
  <si>
    <t xml:space="preserve">    2070201</t>
  </si>
  <si>
    <t xml:space="preserve">    2070202</t>
  </si>
  <si>
    <t xml:space="preserve">    2070203</t>
  </si>
  <si>
    <t xml:space="preserve">    2070204</t>
  </si>
  <si>
    <t xml:space="preserve">        文物保护</t>
  </si>
  <si>
    <t xml:space="preserve">    2070205</t>
  </si>
  <si>
    <t xml:space="preserve">        博物馆</t>
  </si>
  <si>
    <t xml:space="preserve">    2070206</t>
  </si>
  <si>
    <t xml:space="preserve">        历史名城与古迹</t>
  </si>
  <si>
    <t xml:space="preserve">    2070299</t>
  </si>
  <si>
    <t xml:space="preserve">        其他文物支出</t>
  </si>
  <si>
    <t xml:space="preserve">  20703</t>
  </si>
  <si>
    <t xml:space="preserve">    体育</t>
  </si>
  <si>
    <t xml:space="preserve">    2070301</t>
  </si>
  <si>
    <t xml:space="preserve">    2070302</t>
  </si>
  <si>
    <t xml:space="preserve">    2070303</t>
  </si>
  <si>
    <t xml:space="preserve">    2070304</t>
  </si>
  <si>
    <t xml:space="preserve">        运动项目管理</t>
  </si>
  <si>
    <t xml:space="preserve">    2070305</t>
  </si>
  <si>
    <t xml:space="preserve">        体育竞赛</t>
  </si>
  <si>
    <t xml:space="preserve">    2070306</t>
  </si>
  <si>
    <t xml:space="preserve">        体育训练</t>
  </si>
  <si>
    <t xml:space="preserve">    2070307</t>
  </si>
  <si>
    <t xml:space="preserve">        体育场馆</t>
  </si>
  <si>
    <t xml:space="preserve">    2070308</t>
  </si>
  <si>
    <t xml:space="preserve">        群众体育</t>
  </si>
  <si>
    <t xml:space="preserve">    2070309</t>
  </si>
  <si>
    <t xml:space="preserve">        体育交流与合作</t>
  </si>
  <si>
    <t xml:space="preserve">    2070399</t>
  </si>
  <si>
    <t xml:space="preserve">        其他体育支出</t>
  </si>
  <si>
    <t xml:space="preserve">  20706</t>
  </si>
  <si>
    <t xml:space="preserve">    新闻出版电影</t>
  </si>
  <si>
    <t xml:space="preserve">    2070601</t>
  </si>
  <si>
    <t xml:space="preserve">    2070602</t>
  </si>
  <si>
    <t xml:space="preserve">    2070603</t>
  </si>
  <si>
    <t xml:space="preserve">    2070604</t>
  </si>
  <si>
    <t xml:space="preserve">        新闻通讯</t>
  </si>
  <si>
    <t xml:space="preserve">    2070605</t>
  </si>
  <si>
    <t xml:space="preserve">        出版发行</t>
  </si>
  <si>
    <t xml:space="preserve">    2070606</t>
  </si>
  <si>
    <t xml:space="preserve">        版权管理</t>
  </si>
  <si>
    <t xml:space="preserve">    2070607</t>
  </si>
  <si>
    <t xml:space="preserve">        电影</t>
  </si>
  <si>
    <t xml:space="preserve">    2070699</t>
  </si>
  <si>
    <t xml:space="preserve">        其他新闻出版电影支出</t>
  </si>
  <si>
    <t xml:space="preserve">  20708</t>
  </si>
  <si>
    <t xml:space="preserve">    广播电视</t>
  </si>
  <si>
    <t xml:space="preserve">    2070801</t>
  </si>
  <si>
    <t xml:space="preserve">    2070802</t>
  </si>
  <si>
    <t xml:space="preserve">    2070803</t>
  </si>
  <si>
    <t xml:space="preserve">    2070804</t>
  </si>
  <si>
    <t xml:space="preserve">        广播</t>
  </si>
  <si>
    <t xml:space="preserve">    2070805</t>
  </si>
  <si>
    <t xml:space="preserve">        电视</t>
  </si>
  <si>
    <t xml:space="preserve">    2070899</t>
  </si>
  <si>
    <t xml:space="preserve">        其他广播电视支出</t>
  </si>
  <si>
    <t xml:space="preserve">  20799</t>
  </si>
  <si>
    <t xml:space="preserve">    其他文化体育与传媒支出</t>
  </si>
  <si>
    <t xml:space="preserve">    2079902</t>
  </si>
  <si>
    <t xml:space="preserve">        宣传文化发展专项支出</t>
  </si>
  <si>
    <t xml:space="preserve">    2079903</t>
  </si>
  <si>
    <t xml:space="preserve">        文化产业发展专项支出</t>
  </si>
  <si>
    <t xml:space="preserve">    2079999</t>
  </si>
  <si>
    <t xml:space="preserve">        其他文化体育与传媒支出</t>
  </si>
  <si>
    <t>208</t>
  </si>
  <si>
    <t>社会保障和就业支出</t>
  </si>
  <si>
    <t xml:space="preserve">  20801</t>
  </si>
  <si>
    <t xml:space="preserve">    人力资源和社会保障管理事务</t>
  </si>
  <si>
    <t xml:space="preserve">    2080101</t>
  </si>
  <si>
    <t xml:space="preserve">    2080102</t>
  </si>
  <si>
    <t xml:space="preserve">    2080103</t>
  </si>
  <si>
    <t xml:space="preserve">    2080104</t>
  </si>
  <si>
    <t xml:space="preserve">        综合业务管理</t>
  </si>
  <si>
    <t xml:space="preserve">    2080105</t>
  </si>
  <si>
    <t xml:space="preserve">        劳动保障监察</t>
  </si>
  <si>
    <t xml:space="preserve">    2080106</t>
  </si>
  <si>
    <t xml:space="preserve">        就业管理事务</t>
  </si>
  <si>
    <t xml:space="preserve">    2080107</t>
  </si>
  <si>
    <t xml:space="preserve">        社会保险业务管理事务</t>
  </si>
  <si>
    <t xml:space="preserve">    2080108</t>
  </si>
  <si>
    <t xml:space="preserve">    2080109</t>
  </si>
  <si>
    <t xml:space="preserve">        社会保险经办机构</t>
  </si>
  <si>
    <t xml:space="preserve">    2080110</t>
  </si>
  <si>
    <t xml:space="preserve">        劳动关系和维权</t>
  </si>
  <si>
    <t xml:space="preserve">    2080111</t>
  </si>
  <si>
    <t xml:space="preserve">        公共就业服务和职业技能鉴定机构</t>
  </si>
  <si>
    <t xml:space="preserve">    2080112</t>
  </si>
  <si>
    <t xml:space="preserve">        劳动人事争议调解仲裁</t>
  </si>
  <si>
    <t xml:space="preserve">    2080113</t>
  </si>
  <si>
    <t xml:space="preserve">        政府特殊津贴</t>
  </si>
  <si>
    <t xml:space="preserve">    2080114</t>
  </si>
  <si>
    <t xml:space="preserve">        资助留学回国人员</t>
  </si>
  <si>
    <t xml:space="preserve">    2080115</t>
  </si>
  <si>
    <t xml:space="preserve">        博士后日常经费</t>
  </si>
  <si>
    <t xml:space="preserve">    2080116</t>
  </si>
  <si>
    <t xml:space="preserve">        引进人才费用</t>
  </si>
  <si>
    <t xml:space="preserve">    2080150</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</si>
  <si>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</si>
  <si>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</si>
  <si>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</si>
  <si>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</si>
  <si>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</si>
  <si>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</si>
  <si>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2080203</t>
  </si>
  <si>
    <t xml:space="preserve">    2080206</t>
  </si>
  <si>
    <t xml:space="preserve">        民间组织管理</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</si>
  <si>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</si>
  <si>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</si>
  <si>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</si>
  <si>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</si>
  <si>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</si>
  <si>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</si>
  <si>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20804</t>
  </si>
  <si>
    <t xml:space="preserve">    补充全国社会保障基金</t>
  </si>
  <si>
    <t xml:space="preserve">    2080402</t>
  </si>
  <si>
    <t xml:space="preserve">        用一般公共预算补充基金</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</si>
  <si>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</si>
  <si>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</si>
  <si>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</si>
  <si>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</si>
  <si>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</si>
  <si>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</si>
  <si>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</si>
  <si>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</si>
  <si>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2080504</t>
  </si>
  <si>
    <t xml:space="preserve">        未归口管理的行政单位离退休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</si>
  <si>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</si>
  <si>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</si>
  <si>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</si>
  <si>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</si>
  <si>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</si>
  <si>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</si>
  <si>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2080599</t>
  </si>
  <si>
    <t xml:space="preserve">        其他行政事业单位离退休支出</t>
  </si>
  <si>
    <t xml:space="preserve">  20806</t>
  </si>
  <si>
    <t xml:space="preserve">    企业改革补助</t>
  </si>
  <si>
    <t xml:space="preserve">    2080601</t>
  </si>
  <si>
    <t xml:space="preserve">        企业关闭破产补助</t>
  </si>
  <si>
    <t xml:space="preserve">    2080602</t>
  </si>
  <si>
    <t xml:space="preserve">        厂办大集体改革补助</t>
  </si>
  <si>
    <t xml:space="preserve">    2080699</t>
  </si>
  <si>
    <t xml:space="preserve">        其他企业改革发展补助</t>
  </si>
  <si>
    <t xml:space="preserve">  20807</t>
  </si>
  <si>
    <t xml:space="preserve">    就业补助</t>
  </si>
  <si>
    <t xml:space="preserve">    2080701</t>
  </si>
  <si>
    <t xml:space="preserve">        就业创业服务补贴</t>
  </si>
  <si>
    <t xml:space="preserve">    2080702</t>
  </si>
  <si>
    <t xml:space="preserve">        职业培训补贴</t>
  </si>
  <si>
    <t xml:space="preserve">    2080704</t>
  </si>
  <si>
    <t xml:space="preserve">        社会保险补贴</t>
  </si>
  <si>
    <t xml:space="preserve">    2080705</t>
  </si>
  <si>
    <t xml:space="preserve">        公益性岗位补贴</t>
  </si>
  <si>
    <t xml:space="preserve">    2080709</t>
  </si>
  <si>
    <t xml:space="preserve">        职业技能鉴定补贴</t>
  </si>
  <si>
    <t xml:space="preserve">    2080711</t>
  </si>
  <si>
    <t xml:space="preserve">        就业见习补贴</t>
  </si>
  <si>
    <t xml:space="preserve">    2080712</t>
  </si>
  <si>
    <t xml:space="preserve">        高技能人才培养补助</t>
  </si>
  <si>
    <t xml:space="preserve">    2080713</t>
  </si>
  <si>
    <t xml:space="preserve">        求职创业补贴</t>
  </si>
  <si>
    <t xml:space="preserve">    2080799</t>
  </si>
  <si>
    <t xml:space="preserve">        其他就业补助支出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</si>
  <si>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</si>
  <si>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</si>
  <si>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</si>
  <si>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</si>
  <si>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</si>
  <si>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</si>
  <si>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</si>
  <si>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</si>
  <si>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2080804</t>
  </si>
  <si>
    <t xml:space="preserve">        优抚事业单位支出</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</si>
  <si>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</si>
  <si>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</si>
  <si>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</si>
  <si>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</si>
  <si>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</si>
  <si>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</si>
  <si>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</si>
  <si>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</si>
  <si>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</si>
  <si>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</si>
  <si>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</si>
  <si>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</si>
  <si>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</si>
  <si>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</si>
  <si>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2080904</t>
  </si>
  <si>
    <t xml:space="preserve">        退役士兵管理教育</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</si>
  <si>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</si>
  <si>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</si>
  <si>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</si>
  <si>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</si>
  <si>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</si>
  <si>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</si>
  <si>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</si>
  <si>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</si>
  <si>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</si>
  <si>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</si>
  <si>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2081003</t>
  </si>
  <si>
    <t xml:space="preserve">        假肢矫形</t>
  </si>
  <si>
    <t xml:space="preserve">    2081004</t>
  </si>
  <si>
    <t xml:space="preserve">        殡葬</t>
  </si>
  <si>
    <t xml:space="preserve">    2081005</t>
  </si>
  <si>
    <t xml:space="preserve">        社会福利事业单位</t>
  </si>
  <si>
    <t xml:space="preserve">    2081099</t>
  </si>
  <si>
    <t xml:space="preserve">        其他社会福利支出</t>
  </si>
  <si>
    <t xml:space="preserve">  20811</t>
  </si>
  <si>
    <t xml:space="preserve">    残疾人事业</t>
  </si>
  <si>
    <t xml:space="preserve">    2081101</t>
  </si>
  <si>
    <t xml:space="preserve">    2081102</t>
  </si>
  <si>
    <t xml:space="preserve">    2081103</t>
  </si>
  <si>
    <t xml:space="preserve">    2081104</t>
  </si>
  <si>
    <t xml:space="preserve">        残疾人康复</t>
  </si>
  <si>
    <t xml:space="preserve">    2081105</t>
  </si>
  <si>
    <t xml:space="preserve">        残疾人就业和扶贫</t>
  </si>
  <si>
    <t xml:space="preserve">    2081106</t>
  </si>
  <si>
    <t xml:space="preserve">        残疾人体育</t>
  </si>
  <si>
    <t xml:space="preserve">    2081107</t>
  </si>
  <si>
    <t xml:space="preserve">        残疾人生活和护理补贴</t>
  </si>
  <si>
    <t xml:space="preserve">    2081199</t>
  </si>
  <si>
    <t xml:space="preserve">        其他残疾人事业支出</t>
  </si>
  <si>
    <t xml:space="preserve">  20816</t>
  </si>
  <si>
    <t xml:space="preserve">    红十字事业</t>
  </si>
  <si>
    <t xml:space="preserve">    2081601</t>
  </si>
  <si>
    <t xml:space="preserve">    2081602</t>
  </si>
  <si>
    <t xml:space="preserve">    2081603</t>
  </si>
  <si>
    <t xml:space="preserve">    2081699</t>
  </si>
  <si>
    <t xml:space="preserve">        其他红十字事业支出</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</si>
  <si>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</si>
  <si>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</si>
  <si>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</si>
  <si>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</si>
  <si>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</si>
  <si>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</si>
  <si>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</si>
  <si>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</si>
  <si>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</si>
  <si>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</si>
  <si>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</si>
  <si>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</si>
  <si>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</si>
  <si>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</si>
  <si>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</si>
  <si>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</si>
  <si>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</si>
  <si>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</si>
  <si>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20824</t>
  </si>
  <si>
    <t xml:space="preserve">    补充道路交通事故社会救助基金</t>
  </si>
  <si>
    <t xml:space="preserve">    2082401</t>
  </si>
  <si>
    <t xml:space="preserve">        交强险增值税补助基金支出</t>
  </si>
  <si>
    <t xml:space="preserve">    2082402</t>
  </si>
  <si>
    <t xml:space="preserve">        交强险罚款收入补助基金支出</t>
  </si>
  <si>
    <t xml:space="preserve">  20825</t>
  </si>
  <si>
    <t xml:space="preserve">    其他生活救助</t>
  </si>
  <si>
    <t xml:space="preserve">    2082501</t>
  </si>
  <si>
    <t xml:space="preserve">        其他城市生活救助</t>
  </si>
  <si>
    <t xml:space="preserve">    2082502</t>
  </si>
  <si>
    <t xml:space="preserve">        其他农村生活救助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</si>
  <si>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</si>
  <si>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</si>
  <si>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</si>
  <si>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</si>
  <si>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</si>
  <si>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</si>
  <si>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2082699</t>
  </si>
  <si>
    <t xml:space="preserve">        财政对其他基本养老保险基金的补助</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</si>
  <si>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</si>
  <si>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</si>
  <si>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</si>
  <si>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</si>
  <si>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</si>
  <si>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</si>
  <si>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2082703</t>
  </si>
  <si>
    <t xml:space="preserve">        财政对生育保险基金的补助</t>
  </si>
  <si>
    <t xml:space="preserve">    2082799</t>
  </si>
  <si>
    <t xml:space="preserve">        其他财政对社会保险基金的祖</t>
  </si>
  <si>
    <t xml:space="preserve">  20828</t>
  </si>
  <si>
    <t xml:space="preserve">    退役军人管理事务</t>
  </si>
  <si>
    <t xml:space="preserve">    2082801</t>
  </si>
  <si>
    <t xml:space="preserve">    2082802</t>
  </si>
  <si>
    <t xml:space="preserve">    2082803</t>
  </si>
  <si>
    <t xml:space="preserve">    2082804</t>
  </si>
  <si>
    <t xml:space="preserve">        拥军优属</t>
  </si>
  <si>
    <t xml:space="preserve">    2082805</t>
  </si>
  <si>
    <t xml:space="preserve">        部队供应</t>
  </si>
  <si>
    <t xml:space="preserve">    2082850</t>
  </si>
  <si>
    <t xml:space="preserve">    2082899</t>
  </si>
  <si>
    <t xml:space="preserve">        其他退役军人事务管理支出</t>
  </si>
  <si>
    <t xml:space="preserve">  20899</t>
  </si>
  <si>
    <t xml:space="preserve">    其他社会保障和就业支出</t>
  </si>
  <si>
    <t xml:space="preserve">    2089999</t>
  </si>
  <si>
    <t xml:space="preserve">        其他社会保障和就业支出</t>
  </si>
  <si>
    <t>210</t>
  </si>
  <si>
    <t>卫生健康支出</t>
  </si>
  <si>
    <t xml:space="preserve">  21001</t>
  </si>
  <si>
    <t xml:space="preserve">    卫生健康管理事务</t>
  </si>
  <si>
    <t xml:space="preserve">    2100101</t>
  </si>
  <si>
    <t xml:space="preserve">    2100102</t>
  </si>
  <si>
    <t xml:space="preserve">    2100103</t>
  </si>
  <si>
    <t xml:space="preserve">    2100199</t>
  </si>
  <si>
    <t xml:space="preserve">        其他卫生健康管理事务支出</t>
  </si>
  <si>
    <t xml:space="preserve">  21002</t>
  </si>
  <si>
    <t xml:space="preserve">    公立医院</t>
  </si>
  <si>
    <t xml:space="preserve">    2100201</t>
  </si>
  <si>
    <t xml:space="preserve">        综合医院</t>
  </si>
  <si>
    <t xml:space="preserve">    2100202</t>
  </si>
  <si>
    <t xml:space="preserve">        中医（民族）医院</t>
  </si>
  <si>
    <t xml:space="preserve">    2100203</t>
  </si>
  <si>
    <t xml:space="preserve">        传染病医院</t>
  </si>
  <si>
    <t xml:space="preserve">    2100204</t>
  </si>
  <si>
    <t xml:space="preserve">        职业病防治医院</t>
  </si>
  <si>
    <t xml:space="preserve">    2100205</t>
  </si>
  <si>
    <t xml:space="preserve">        精神病医院</t>
  </si>
  <si>
    <t xml:space="preserve">    2100206</t>
  </si>
  <si>
    <t xml:space="preserve">        妇产医院</t>
  </si>
  <si>
    <t xml:space="preserve">    2100207</t>
  </si>
  <si>
    <t xml:space="preserve">        儿童医院</t>
  </si>
  <si>
    <t xml:space="preserve">    2100208</t>
  </si>
  <si>
    <t xml:space="preserve">        其他专科医院</t>
  </si>
  <si>
    <t xml:space="preserve">    2100209</t>
  </si>
  <si>
    <t xml:space="preserve">        福利医院</t>
  </si>
  <si>
    <t xml:space="preserve">    2100210</t>
  </si>
  <si>
    <t xml:space="preserve">        行业医院</t>
  </si>
  <si>
    <t xml:space="preserve">    2100211</t>
  </si>
  <si>
    <t xml:space="preserve">        处理医疗欠费</t>
  </si>
  <si>
    <t xml:space="preserve">    2100299</t>
  </si>
  <si>
    <t xml:space="preserve">        其他公立医院支出</t>
  </si>
  <si>
    <t xml:space="preserve">  21003</t>
  </si>
  <si>
    <t xml:space="preserve">    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</si>
  <si>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</si>
  <si>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</si>
  <si>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</si>
  <si>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</si>
  <si>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</si>
  <si>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</si>
  <si>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</si>
  <si>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</si>
  <si>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</si>
  <si>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</si>
  <si>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</si>
  <si>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</si>
  <si>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</si>
  <si>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</si>
  <si>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2100404</t>
  </si>
  <si>
    <t xml:space="preserve">        精神卫生机构</t>
  </si>
  <si>
    <t xml:space="preserve">    2100405</t>
  </si>
  <si>
    <t xml:space="preserve">        应急救治机构</t>
  </si>
  <si>
    <t xml:space="preserve">    2100406</t>
  </si>
  <si>
    <t xml:space="preserve">        采供血机构</t>
  </si>
  <si>
    <t xml:space="preserve">    2100407</t>
  </si>
  <si>
    <t xml:space="preserve">        其他专业公共卫生机构</t>
  </si>
  <si>
    <t xml:space="preserve">    2100408</t>
  </si>
  <si>
    <t xml:space="preserve">        基本公共卫生服务</t>
  </si>
  <si>
    <t xml:space="preserve">    2100409</t>
  </si>
  <si>
    <t xml:space="preserve">        重大公共卫生专项</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</si>
  <si>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</si>
  <si>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</si>
  <si>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</si>
  <si>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</si>
  <si>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</si>
  <si>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</si>
  <si>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2100601</t>
  </si>
  <si>
    <t xml:space="preserve">        中医（民族医）药专项</t>
  </si>
  <si>
    <t xml:space="preserve">    2100699</t>
  </si>
  <si>
    <t xml:space="preserve">        其他中医药支出</t>
  </si>
  <si>
    <t xml:space="preserve">  21007</t>
  </si>
  <si>
    <t xml:space="preserve">    计划生育事务</t>
  </si>
  <si>
    <t xml:space="preserve">    2100716</t>
  </si>
  <si>
    <t xml:space="preserve">        计划生育机构</t>
  </si>
  <si>
    <t xml:space="preserve">    2100717</t>
  </si>
  <si>
    <t xml:space="preserve">        计划生育服务</t>
  </si>
  <si>
    <t xml:space="preserve">    2100799</t>
  </si>
  <si>
    <t xml:space="preserve">        其他计划生育事务支出</t>
  </si>
  <si>
    <t xml:space="preserve">  21011</t>
  </si>
  <si>
    <t xml:space="preserve">    行政事业单位工医疗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</si>
  <si>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</si>
  <si>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</si>
  <si>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</si>
  <si>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</si>
  <si>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</si>
  <si>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</si>
  <si>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</si>
  <si>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</si>
  <si>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</si>
  <si>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</si>
  <si>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</si>
  <si>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</si>
  <si>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</si>
  <si>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</si>
  <si>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2101299</t>
  </si>
  <si>
    <t xml:space="preserve">        财政对其他基本医疗保险基金的补助</t>
  </si>
  <si>
    <t xml:space="preserve">  21013</t>
  </si>
  <si>
    <t xml:space="preserve">    医疗救助</t>
  </si>
  <si>
    <t xml:space="preserve">    2101301</t>
  </si>
  <si>
    <t xml:space="preserve">        城乡医疗救助</t>
  </si>
  <si>
    <t xml:space="preserve">    2101302</t>
  </si>
  <si>
    <t xml:space="preserve">        疾病应急救助</t>
  </si>
  <si>
    <t xml:space="preserve">    2101399</t>
  </si>
  <si>
    <t xml:space="preserve">        其他医疗救助支出</t>
  </si>
  <si>
    <t xml:space="preserve">  21014</t>
  </si>
  <si>
    <t xml:space="preserve">    优抚对象医疗</t>
  </si>
  <si>
    <t xml:space="preserve">    2101401</t>
  </si>
  <si>
    <t xml:space="preserve">        优抚对象医疗补助</t>
  </si>
  <si>
    <t xml:space="preserve">    2101499</t>
  </si>
  <si>
    <t xml:space="preserve">        其他优抚对象医疗支出</t>
  </si>
  <si>
    <t xml:space="preserve">  21015</t>
  </si>
  <si>
    <t xml:space="preserve">    医疗保障管理事务</t>
  </si>
  <si>
    <t xml:space="preserve">    2101501</t>
  </si>
  <si>
    <t xml:space="preserve">    2101502</t>
  </si>
  <si>
    <t xml:space="preserve">    2101503</t>
  </si>
  <si>
    <t xml:space="preserve">    2101504</t>
  </si>
  <si>
    <t xml:space="preserve">    2101505</t>
  </si>
  <si>
    <t xml:space="preserve">        医疗保障政策管理</t>
  </si>
  <si>
    <t xml:space="preserve">    2101506</t>
  </si>
  <si>
    <t xml:space="preserve">        医疗保障经办事务</t>
  </si>
  <si>
    <t xml:space="preserve">    2101550</t>
  </si>
  <si>
    <t xml:space="preserve">    2101599</t>
  </si>
  <si>
    <t xml:space="preserve">        其他医疗保障管理事务支出</t>
  </si>
  <si>
    <t xml:space="preserve">  21016</t>
  </si>
  <si>
    <t xml:space="preserve">    老龄卫生健康事务</t>
  </si>
  <si>
    <t xml:space="preserve">    2101601</t>
  </si>
  <si>
    <t xml:space="preserve">        老龄卫生健康事务</t>
  </si>
  <si>
    <t xml:space="preserve">  21099</t>
  </si>
  <si>
    <t xml:space="preserve">    其他卫生健康支出</t>
  </si>
  <si>
    <t xml:space="preserve">    2109999</t>
  </si>
  <si>
    <t xml:space="preserve">        其他卫生健康支出</t>
  </si>
  <si>
    <t>211</t>
  </si>
  <si>
    <t>节能环保支出</t>
  </si>
  <si>
    <t xml:space="preserve">  21101</t>
  </si>
  <si>
    <t xml:space="preserve">    环境保护管理事务</t>
  </si>
  <si>
    <t xml:space="preserve">    2110101</t>
  </si>
  <si>
    <t xml:space="preserve">    2110102</t>
  </si>
  <si>
    <t xml:space="preserve">    2110103</t>
  </si>
  <si>
    <t xml:space="preserve">    2110104</t>
  </si>
  <si>
    <t xml:space="preserve">        生态环境保护宣传</t>
  </si>
  <si>
    <t xml:space="preserve">    2110105</t>
  </si>
  <si>
    <t xml:space="preserve">        环境保护法规、规划及标准</t>
  </si>
  <si>
    <t xml:space="preserve">    2110106</t>
  </si>
  <si>
    <t xml:space="preserve">        生态环境国际合作及履约</t>
  </si>
  <si>
    <t xml:space="preserve">    2110107</t>
  </si>
  <si>
    <t xml:space="preserve">        生态环境保护行政许可</t>
  </si>
  <si>
    <t xml:space="preserve">    2110199</t>
  </si>
  <si>
    <t xml:space="preserve">        其他环境保护管理事务支出</t>
  </si>
  <si>
    <t xml:space="preserve">  21102</t>
  </si>
  <si>
    <t xml:space="preserve">    环境监测与监察</t>
  </si>
  <si>
    <t xml:space="preserve">    2110203</t>
  </si>
  <si>
    <t xml:space="preserve">        建设项目环评审查与监督</t>
  </si>
  <si>
    <t xml:space="preserve">    2110204</t>
  </si>
  <si>
    <t xml:space="preserve">        核与辐射安全监督</t>
  </si>
  <si>
    <t xml:space="preserve">    2110299</t>
  </si>
  <si>
    <t xml:space="preserve">        其他环境监测与监察支出</t>
  </si>
  <si>
    <t xml:space="preserve">  21103</t>
  </si>
  <si>
    <t xml:space="preserve">    污染防治</t>
  </si>
  <si>
    <t xml:space="preserve">    2110301</t>
  </si>
  <si>
    <t xml:space="preserve">        大气</t>
  </si>
  <si>
    <t xml:space="preserve">    2110302</t>
  </si>
  <si>
    <t xml:space="preserve">        水体</t>
  </si>
  <si>
    <t xml:space="preserve">    2110303</t>
  </si>
  <si>
    <t xml:space="preserve">        噪声</t>
  </si>
  <si>
    <t xml:space="preserve">    2110304</t>
  </si>
  <si>
    <t xml:space="preserve">        固体废弃物与化学品</t>
  </si>
  <si>
    <t xml:space="preserve">    2110305</t>
  </si>
  <si>
    <t xml:space="preserve">        放射源和放射性废物监管</t>
  </si>
  <si>
    <t xml:space="preserve">    2110306</t>
  </si>
  <si>
    <t xml:space="preserve">        辐射</t>
  </si>
  <si>
    <t xml:space="preserve">    2110399</t>
  </si>
  <si>
    <t xml:space="preserve">        其他污染防治支出</t>
  </si>
  <si>
    <t xml:space="preserve">  21104</t>
  </si>
  <si>
    <t xml:space="preserve">    自然生态保护</t>
  </si>
  <si>
    <t xml:space="preserve">    2110401</t>
  </si>
  <si>
    <t xml:space="preserve">        生态保护</t>
  </si>
  <si>
    <t xml:space="preserve">    2110402</t>
  </si>
  <si>
    <t xml:space="preserve">        农村环境保护</t>
  </si>
  <si>
    <t xml:space="preserve">    2110404</t>
  </si>
  <si>
    <t xml:space="preserve">        生物及物种资源保护</t>
  </si>
  <si>
    <t xml:space="preserve">    2110405</t>
  </si>
  <si>
    <t xml:space="preserve">        草原生态修复治理</t>
  </si>
  <si>
    <t xml:space="preserve">    2110406</t>
  </si>
  <si>
    <t xml:space="preserve">        自然保护地</t>
  </si>
  <si>
    <t xml:space="preserve">    2110499</t>
  </si>
  <si>
    <t xml:space="preserve">        其他自然生态保护支出</t>
  </si>
  <si>
    <t xml:space="preserve">  21105</t>
  </si>
  <si>
    <t xml:space="preserve">    天然林保护</t>
  </si>
  <si>
    <t xml:space="preserve">    2110501</t>
  </si>
  <si>
    <t xml:space="preserve">        森林管护</t>
  </si>
  <si>
    <t xml:space="preserve">    2110502</t>
  </si>
  <si>
    <t xml:space="preserve">        社会保险补助</t>
  </si>
  <si>
    <t xml:space="preserve">    2110503</t>
  </si>
  <si>
    <t xml:space="preserve">        政策性社会性支出补助</t>
  </si>
  <si>
    <t xml:space="preserve">    2110506</t>
  </si>
  <si>
    <t xml:space="preserve">        天然林保护工程建设</t>
  </si>
  <si>
    <t xml:space="preserve">    2110507</t>
  </si>
  <si>
    <t xml:space="preserve">        停伐补助</t>
  </si>
  <si>
    <t xml:space="preserve">    2110599</t>
  </si>
  <si>
    <t xml:space="preserve">        其他天然林保护支出</t>
  </si>
  <si>
    <t xml:space="preserve">  21106</t>
  </si>
  <si>
    <t xml:space="preserve">    退耕还林</t>
  </si>
  <si>
    <t xml:space="preserve">    2110602</t>
  </si>
  <si>
    <t xml:space="preserve">        退耕现金</t>
  </si>
  <si>
    <t xml:space="preserve">    2110603</t>
  </si>
  <si>
    <t xml:space="preserve">        退耕还林粮食折现补贴</t>
  </si>
  <si>
    <t xml:space="preserve">    2110604</t>
  </si>
  <si>
    <t xml:space="preserve">        退耕还林粮食费用补贴</t>
  </si>
  <si>
    <t xml:space="preserve">    2110605</t>
  </si>
  <si>
    <t xml:space="preserve">        退耕还林工程建设</t>
  </si>
  <si>
    <t xml:space="preserve">    2110699</t>
  </si>
  <si>
    <t xml:space="preserve">        其他退耕还林支出</t>
  </si>
  <si>
    <t xml:space="preserve">  21107</t>
  </si>
  <si>
    <t xml:space="preserve">    风沙荒漠治理</t>
  </si>
  <si>
    <t xml:space="preserve">    2110704</t>
  </si>
  <si>
    <t xml:space="preserve">        京津风沙源治理工程建设</t>
  </si>
  <si>
    <t xml:space="preserve">    2110799</t>
  </si>
  <si>
    <t xml:space="preserve">        其他风沙荒漠治理支出</t>
  </si>
  <si>
    <t xml:space="preserve">  21108</t>
  </si>
  <si>
    <t xml:space="preserve">    退牧还草</t>
  </si>
  <si>
    <t xml:space="preserve">    2110804</t>
  </si>
  <si>
    <t xml:space="preserve">        退牧还草工程建设</t>
  </si>
  <si>
    <t xml:space="preserve">    2110899</t>
  </si>
  <si>
    <t xml:space="preserve">        其他退牧还草支出</t>
  </si>
  <si>
    <t xml:space="preserve">  21109</t>
  </si>
  <si>
    <t xml:space="preserve">    已垦草原退耕还草</t>
  </si>
  <si>
    <t xml:space="preserve">    2110901</t>
  </si>
  <si>
    <t xml:space="preserve">        已垦草原退耕还草</t>
  </si>
  <si>
    <t xml:space="preserve">  21110</t>
  </si>
  <si>
    <t xml:space="preserve">    能源节约利用</t>
  </si>
  <si>
    <t xml:space="preserve">    2111001</t>
  </si>
  <si>
    <t xml:space="preserve">        能源节约利用</t>
  </si>
  <si>
    <t xml:space="preserve">  21111</t>
  </si>
  <si>
    <t xml:space="preserve">    污染减排</t>
  </si>
  <si>
    <t xml:space="preserve">    2111101</t>
  </si>
  <si>
    <t xml:space="preserve">        生态环境监测与信息</t>
  </si>
  <si>
    <t xml:space="preserve">    2111102</t>
  </si>
  <si>
    <t xml:space="preserve">        生态环境执法监察</t>
  </si>
  <si>
    <t xml:space="preserve">    2111103</t>
  </si>
  <si>
    <t xml:space="preserve">        减排专项支出</t>
  </si>
  <si>
    <t xml:space="preserve">    2111104</t>
  </si>
  <si>
    <t xml:space="preserve">        清洁生产专项支出</t>
  </si>
  <si>
    <t xml:space="preserve">    2111199</t>
  </si>
  <si>
    <t xml:space="preserve">        其他污染减排支出</t>
  </si>
  <si>
    <t xml:space="preserve">  21112</t>
  </si>
  <si>
    <t xml:space="preserve">    可再生能源</t>
  </si>
  <si>
    <t xml:space="preserve">    2111201</t>
  </si>
  <si>
    <t xml:space="preserve">        可再生能源</t>
  </si>
  <si>
    <t xml:space="preserve">  21113</t>
  </si>
  <si>
    <t xml:space="preserve">    循环经济</t>
  </si>
  <si>
    <t xml:space="preserve">    2111301</t>
  </si>
  <si>
    <t xml:space="preserve">        循环经济</t>
  </si>
  <si>
    <t xml:space="preserve">  21114</t>
  </si>
  <si>
    <t xml:space="preserve">    能源管理事务</t>
  </si>
  <si>
    <t xml:space="preserve">    2111401</t>
  </si>
  <si>
    <t xml:space="preserve">    2111402</t>
  </si>
  <si>
    <t xml:space="preserve">    2111403</t>
  </si>
  <si>
    <t xml:space="preserve">    2111404</t>
  </si>
  <si>
    <t xml:space="preserve">        能源预测预警</t>
  </si>
  <si>
    <t xml:space="preserve">    2111405</t>
  </si>
  <si>
    <t xml:space="preserve">        能源战略规划与实施</t>
  </si>
  <si>
    <t xml:space="preserve">    2111406</t>
  </si>
  <si>
    <t xml:space="preserve">        能源科技装备</t>
  </si>
  <si>
    <t xml:space="preserve">    2111407</t>
  </si>
  <si>
    <t xml:space="preserve">        能源行业管理</t>
  </si>
  <si>
    <t xml:space="preserve">    2111408</t>
  </si>
  <si>
    <t xml:space="preserve">        能源管理</t>
  </si>
  <si>
    <t xml:space="preserve">    2111409</t>
  </si>
  <si>
    <t xml:space="preserve">        石油储备发展管理</t>
  </si>
  <si>
    <t xml:space="preserve">    2111410</t>
  </si>
  <si>
    <t xml:space="preserve">        能源调查</t>
  </si>
  <si>
    <t xml:space="preserve">    2111411</t>
  </si>
  <si>
    <t xml:space="preserve">    2111413</t>
  </si>
  <si>
    <t xml:space="preserve">        农村电网建设</t>
  </si>
  <si>
    <t xml:space="preserve">    2111450</t>
  </si>
  <si>
    <t xml:space="preserve">    2111499</t>
  </si>
  <si>
    <t xml:space="preserve">        其他能源管理事务支出</t>
  </si>
  <si>
    <t xml:space="preserve">  21199</t>
  </si>
  <si>
    <t xml:space="preserve">    其他节能环保支出</t>
  </si>
  <si>
    <t xml:space="preserve">    2119901</t>
  </si>
  <si>
    <t xml:space="preserve">        其他节能环保支出</t>
  </si>
  <si>
    <t>212</t>
  </si>
  <si>
    <t>城乡社区支出</t>
  </si>
  <si>
    <t xml:space="preserve">  21201</t>
  </si>
  <si>
    <t xml:space="preserve">    城乡社区管理事务</t>
  </si>
  <si>
    <t xml:space="preserve">    2120101</t>
  </si>
  <si>
    <t xml:space="preserve">    2120102</t>
  </si>
  <si>
    <t xml:space="preserve">    2120103</t>
  </si>
  <si>
    <t xml:space="preserve">    2120104</t>
  </si>
  <si>
    <t xml:space="preserve">        城管执法</t>
  </si>
  <si>
    <t xml:space="preserve">    2120105</t>
  </si>
  <si>
    <t xml:space="preserve">        工程建设标准规范编制与监管</t>
  </si>
  <si>
    <t xml:space="preserve">    2120106</t>
  </si>
  <si>
    <t xml:space="preserve">        工程建设管理</t>
  </si>
  <si>
    <t xml:space="preserve">    2120107</t>
  </si>
  <si>
    <t xml:space="preserve">        市政公用行业市场监管</t>
  </si>
  <si>
    <t xml:space="preserve">    2120109</t>
  </si>
  <si>
    <t xml:space="preserve">        住宅建设与房地产市场监管</t>
  </si>
  <si>
    <t xml:space="preserve">    2120110</t>
  </si>
  <si>
    <t xml:space="preserve">        执业资格注册、资质审查</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</si>
  <si>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</si>
  <si>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</si>
  <si>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</si>
  <si>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</si>
  <si>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</si>
  <si>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</si>
  <si>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</si>
  <si>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</si>
  <si>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</si>
  <si>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</si>
  <si>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</si>
  <si>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</si>
  <si>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</si>
  <si>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</si>
  <si>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</si>
  <si>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</si>
  <si>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</si>
  <si>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</si>
  <si>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</si>
  <si>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</si>
  <si>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</si>
  <si>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</si>
  <si>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2129999</t>
  </si>
  <si>
    <t xml:space="preserve">        其他城乡社区支出</t>
  </si>
  <si>
    <t>213</t>
  </si>
  <si>
    <t>农林水支出</t>
  </si>
  <si>
    <t xml:space="preserve">  21301</t>
  </si>
  <si>
    <t xml:space="preserve">    农业</t>
  </si>
  <si>
    <t xml:space="preserve">    2130101</t>
  </si>
  <si>
    <t xml:space="preserve">    2130102</t>
  </si>
  <si>
    <t xml:space="preserve">    2130103</t>
  </si>
  <si>
    <t xml:space="preserve">    2130104</t>
  </si>
  <si>
    <t xml:space="preserve">    2130105</t>
  </si>
  <si>
    <t xml:space="preserve">        农垦运行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</si>
  <si>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</si>
  <si>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</si>
  <si>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</si>
  <si>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</si>
  <si>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</si>
  <si>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</si>
  <si>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</si>
  <si>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</si>
  <si>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</si>
  <si>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</si>
  <si>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</si>
  <si>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</si>
  <si>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2130114</t>
  </si>
  <si>
    <t xml:space="preserve">        对外交流与合作</t>
  </si>
  <si>
    <t xml:space="preserve">    2130119</t>
  </si>
  <si>
    <t xml:space="preserve">        防灾救灾</t>
  </si>
  <si>
    <t xml:space="preserve">    2130120</t>
  </si>
  <si>
    <t xml:space="preserve">        稳定农民收入补贴</t>
  </si>
  <si>
    <t xml:space="preserve">    2130121</t>
  </si>
  <si>
    <t xml:space="preserve">        农业结构调整补贴</t>
  </si>
  <si>
    <t xml:space="preserve">    2130122</t>
  </si>
  <si>
    <t xml:space="preserve">        农业生产支持补贴</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</si>
  <si>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</si>
  <si>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</si>
  <si>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</si>
  <si>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</si>
  <si>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</si>
  <si>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</si>
  <si>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</si>
  <si>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</si>
  <si>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2130142</t>
  </si>
  <si>
    <t xml:space="preserve">        农村道路建设</t>
  </si>
  <si>
    <t xml:space="preserve">    2130148</t>
  </si>
  <si>
    <t xml:space="preserve">        成品油价格改革对渔业的补贴</t>
  </si>
  <si>
    <t xml:space="preserve">    2130152</t>
  </si>
  <si>
    <t xml:space="preserve">        对高校毕业生到基层任职补助</t>
  </si>
  <si>
    <t xml:space="preserve">    2130199</t>
  </si>
  <si>
    <t xml:space="preserve">        其他农业支出</t>
  </si>
  <si>
    <t xml:space="preserve">  21302</t>
  </si>
  <si>
    <t xml:space="preserve">    林业和草原</t>
  </si>
  <si>
    <t xml:space="preserve">    2130201</t>
  </si>
  <si>
    <t xml:space="preserve">    2130202</t>
  </si>
  <si>
    <t xml:space="preserve">    2130203</t>
  </si>
  <si>
    <t xml:space="preserve">    2130204</t>
  </si>
  <si>
    <t xml:space="preserve">        事业机构</t>
  </si>
  <si>
    <t xml:space="preserve">    2130205</t>
  </si>
  <si>
    <t xml:space="preserve">        森林培育</t>
  </si>
  <si>
    <t xml:space="preserve">    2130206</t>
  </si>
  <si>
    <t xml:space="preserve">        技术推广与转化</t>
  </si>
  <si>
    <t xml:space="preserve">    2130207</t>
  </si>
  <si>
    <t xml:space="preserve">        森林资源管理</t>
  </si>
  <si>
    <t xml:space="preserve">    2130209</t>
  </si>
  <si>
    <t xml:space="preserve">        森林生态效益补偿</t>
  </si>
  <si>
    <t xml:space="preserve">    2130210</t>
  </si>
  <si>
    <t xml:space="preserve">        自然保护区等管理</t>
  </si>
  <si>
    <t xml:space="preserve">    2130211</t>
  </si>
  <si>
    <t xml:space="preserve">        动植物保护</t>
  </si>
  <si>
    <t xml:space="preserve">    2130212</t>
  </si>
  <si>
    <t xml:space="preserve">        湿地保护</t>
  </si>
  <si>
    <t xml:space="preserve">    2130213</t>
  </si>
  <si>
    <t xml:space="preserve">        执法与监督</t>
  </si>
  <si>
    <t xml:space="preserve">    2130217</t>
  </si>
  <si>
    <t xml:space="preserve">        防沙治沙</t>
  </si>
  <si>
    <t xml:space="preserve">    2130220</t>
  </si>
  <si>
    <t xml:space="preserve">        对外合作与交流</t>
  </si>
  <si>
    <t xml:space="preserve">    2130221</t>
  </si>
  <si>
    <t xml:space="preserve">        产业化管理</t>
  </si>
  <si>
    <t xml:space="preserve">    2130223</t>
  </si>
  <si>
    <t xml:space="preserve">        信息管理</t>
  </si>
  <si>
    <t xml:space="preserve">    2130226</t>
  </si>
  <si>
    <t xml:space="preserve">        林区公共支出</t>
  </si>
  <si>
    <t xml:space="preserve">    2130227</t>
  </si>
  <si>
    <t xml:space="preserve">        贷款贴息</t>
  </si>
  <si>
    <t xml:space="preserve">    2130232</t>
  </si>
  <si>
    <t xml:space="preserve">        成品油价格改革对林业的补贴</t>
  </si>
  <si>
    <t xml:space="preserve">    2130234</t>
  </si>
  <si>
    <t xml:space="preserve">        防灾减灾</t>
  </si>
  <si>
    <t xml:space="preserve">    2130235</t>
  </si>
  <si>
    <t xml:space="preserve">        国家公园</t>
  </si>
  <si>
    <t xml:space="preserve">    2130236</t>
  </si>
  <si>
    <t xml:space="preserve">        草原管理</t>
  </si>
  <si>
    <t xml:space="preserve">    2130237</t>
  </si>
  <si>
    <t xml:space="preserve">        行业业务管理</t>
  </si>
  <si>
    <t xml:space="preserve">    2130299</t>
  </si>
  <si>
    <t xml:space="preserve">        其他林业和草原支出</t>
  </si>
  <si>
    <t xml:space="preserve">  21303</t>
  </si>
  <si>
    <t xml:space="preserve">    水利</t>
  </si>
  <si>
    <t xml:space="preserve">    2130301</t>
  </si>
  <si>
    <t xml:space="preserve">    2130302</t>
  </si>
  <si>
    <t xml:space="preserve">    2130303</t>
  </si>
  <si>
    <t xml:space="preserve">    2130304</t>
  </si>
  <si>
    <t xml:space="preserve">        水利行业业务管理</t>
  </si>
  <si>
    <t xml:space="preserve">    2130305</t>
  </si>
  <si>
    <t xml:space="preserve">        水利工程建设</t>
  </si>
  <si>
    <t xml:space="preserve">    2130306</t>
  </si>
  <si>
    <t xml:space="preserve">        水利工程运行与维护</t>
  </si>
  <si>
    <t xml:space="preserve">    2130307</t>
  </si>
  <si>
    <t xml:space="preserve">        长江黄河等流域管理</t>
  </si>
  <si>
    <t xml:space="preserve">    2130308</t>
  </si>
  <si>
    <t xml:space="preserve">        水利前期工作</t>
  </si>
  <si>
    <t xml:space="preserve">    2130309</t>
  </si>
  <si>
    <t xml:space="preserve">        水利执法监督</t>
  </si>
  <si>
    <t xml:space="preserve">    2130310</t>
  </si>
  <si>
    <t xml:space="preserve">        水土保持</t>
  </si>
  <si>
    <t xml:space="preserve">    2130311</t>
  </si>
  <si>
    <t xml:space="preserve">        水资源节约管理与保护</t>
  </si>
  <si>
    <t xml:space="preserve">    2130312</t>
  </si>
  <si>
    <t xml:space="preserve">        水质监测</t>
  </si>
  <si>
    <t xml:space="preserve">    2130313</t>
  </si>
  <si>
    <t xml:space="preserve">        水文测报</t>
  </si>
  <si>
    <t xml:space="preserve">    2130314</t>
  </si>
  <si>
    <t xml:space="preserve">        防汛</t>
  </si>
  <si>
    <t xml:space="preserve">    2130315</t>
  </si>
  <si>
    <t xml:space="preserve">        抗旱</t>
  </si>
  <si>
    <t xml:space="preserve">    2130316</t>
  </si>
  <si>
    <t xml:space="preserve">        农田水利</t>
  </si>
  <si>
    <t xml:space="preserve">    2130317</t>
  </si>
  <si>
    <t xml:space="preserve">        水利技术推广</t>
  </si>
  <si>
    <t xml:space="preserve">    2130318</t>
  </si>
  <si>
    <t xml:space="preserve">        国际河流治理与管理</t>
  </si>
  <si>
    <t xml:space="preserve">    2130319</t>
  </si>
  <si>
    <t xml:space="preserve">        江河湖库水系综合整治</t>
  </si>
  <si>
    <t xml:space="preserve">    2130321</t>
  </si>
  <si>
    <t xml:space="preserve">        大中型水库移民后期扶持专项支出</t>
  </si>
  <si>
    <t xml:space="preserve">    2130322</t>
  </si>
  <si>
    <t xml:space="preserve">        水利安全监督</t>
  </si>
  <si>
    <t xml:space="preserve">    2130333</t>
  </si>
  <si>
    <t xml:space="preserve">    2130334</t>
  </si>
  <si>
    <t xml:space="preserve">        水利建设移民支出</t>
  </si>
  <si>
    <t xml:space="preserve">    2130335</t>
  </si>
  <si>
    <t xml:space="preserve">        农村人畜饮水</t>
  </si>
  <si>
    <t xml:space="preserve">    2130399</t>
  </si>
  <si>
    <t xml:space="preserve">        其他水利支出</t>
  </si>
  <si>
    <t xml:space="preserve">  21304</t>
  </si>
  <si>
    <t xml:space="preserve">    南水北调</t>
  </si>
  <si>
    <t xml:space="preserve">    2130401</t>
  </si>
  <si>
    <t xml:space="preserve">    2130402</t>
  </si>
  <si>
    <t xml:space="preserve">    2130403</t>
  </si>
  <si>
    <t xml:space="preserve">    2130404</t>
  </si>
  <si>
    <t xml:space="preserve">        南水北调工程建设</t>
  </si>
  <si>
    <t xml:space="preserve">    2130405</t>
  </si>
  <si>
    <t xml:space="preserve">        政策研究与信息管理</t>
  </si>
  <si>
    <t xml:space="preserve">    2130406</t>
  </si>
  <si>
    <t xml:space="preserve">        工程稽查</t>
  </si>
  <si>
    <t xml:space="preserve">    2130407</t>
  </si>
  <si>
    <t xml:space="preserve">        前期工作</t>
  </si>
  <si>
    <t xml:space="preserve">    2130408</t>
  </si>
  <si>
    <t xml:space="preserve">        南水北调技术推广</t>
  </si>
  <si>
    <t xml:space="preserve">    2130409</t>
  </si>
  <si>
    <t xml:space="preserve">        环境、移民及水资源管理与保护</t>
  </si>
  <si>
    <t xml:space="preserve">    2130499</t>
  </si>
  <si>
    <t xml:space="preserve">        其他南水北调支出</t>
  </si>
  <si>
    <t xml:space="preserve">  21305</t>
  </si>
  <si>
    <t xml:space="preserve">    巩固脱贫衔接乡村振兴</t>
  </si>
  <si>
    <t xml:space="preserve">    2130501</t>
  </si>
  <si>
    <t xml:space="preserve">    2130502</t>
  </si>
  <si>
    <t xml:space="preserve">    2130503</t>
  </si>
  <si>
    <t xml:space="preserve">    2130504</t>
  </si>
  <si>
    <t xml:space="preserve">        农村基础设施建设</t>
  </si>
  <si>
    <t xml:space="preserve">    2130505</t>
  </si>
  <si>
    <t xml:space="preserve">        生产发展</t>
  </si>
  <si>
    <t xml:space="preserve">    2130506</t>
  </si>
  <si>
    <t xml:space="preserve">        社会发展</t>
  </si>
  <si>
    <t xml:space="preserve">    2130507</t>
  </si>
  <si>
    <t xml:space="preserve">        贷款奖补和贴息</t>
  </si>
  <si>
    <t xml:space="preserve">    2130508</t>
  </si>
  <si>
    <t xml:space="preserve">        “三西”农业建设专项补助</t>
  </si>
  <si>
    <t xml:space="preserve">    2130550</t>
  </si>
  <si>
    <t xml:space="preserve">    2130599</t>
  </si>
  <si>
    <t xml:space="preserve">        其他巩固脱贫衔接乡村振兴支出</t>
  </si>
  <si>
    <t xml:space="preserve">  21306</t>
  </si>
  <si>
    <t xml:space="preserve">    农业综合开发</t>
  </si>
  <si>
    <t xml:space="preserve">    2130601</t>
  </si>
  <si>
    <t xml:space="preserve">    2130602</t>
  </si>
  <si>
    <t xml:space="preserve">        土地治理</t>
  </si>
  <si>
    <t xml:space="preserve">    2130603</t>
  </si>
  <si>
    <t xml:space="preserve">        产业化发展</t>
  </si>
  <si>
    <t xml:space="preserve">    2130604</t>
  </si>
  <si>
    <t xml:space="preserve">        创新示范</t>
  </si>
  <si>
    <t xml:space="preserve">    2130699</t>
  </si>
  <si>
    <t xml:space="preserve">        其他农业综合开发支出</t>
  </si>
  <si>
    <t xml:space="preserve">  21307</t>
  </si>
  <si>
    <t xml:space="preserve">    农村综合改革</t>
  </si>
  <si>
    <t xml:space="preserve">    2130701</t>
  </si>
  <si>
    <t xml:space="preserve">        对村级一事一议的补助</t>
  </si>
  <si>
    <t xml:space="preserve">    2130704</t>
  </si>
  <si>
    <t xml:space="preserve">        国有农场办社会职能改革补助</t>
  </si>
  <si>
    <t xml:space="preserve">    2130705</t>
  </si>
  <si>
    <t xml:space="preserve">        对村民委员会和村党支部的补助</t>
  </si>
  <si>
    <t xml:space="preserve">    2130706</t>
  </si>
  <si>
    <t xml:space="preserve">        对村集体经济组织的补助</t>
  </si>
  <si>
    <t xml:space="preserve">    2130707</t>
  </si>
  <si>
    <t xml:space="preserve">        农村综合改革示范试点补助</t>
  </si>
  <si>
    <t xml:space="preserve">    2130799</t>
  </si>
  <si>
    <t xml:space="preserve">        其他农村综合改革支出</t>
  </si>
  <si>
    <t xml:space="preserve">  21308</t>
  </si>
  <si>
    <t xml:space="preserve">    普惠金融发展支出</t>
  </si>
  <si>
    <t xml:space="preserve">    2130801</t>
  </si>
  <si>
    <t xml:space="preserve">        支持农村金融机构</t>
  </si>
  <si>
    <t xml:space="preserve">    2130802</t>
  </si>
  <si>
    <t xml:space="preserve">        涉农贷款增量奖励</t>
  </si>
  <si>
    <t xml:space="preserve">    2130803</t>
  </si>
  <si>
    <t xml:space="preserve">        农业保险保费补贴</t>
  </si>
  <si>
    <t xml:space="preserve">    2130804</t>
  </si>
  <si>
    <t xml:space="preserve">        创业担保贷款贴息</t>
  </si>
  <si>
    <t xml:space="preserve">    2130805</t>
  </si>
  <si>
    <t xml:space="preserve">        补充创业担保贷款基金</t>
  </si>
  <si>
    <t xml:space="preserve">    2130899</t>
  </si>
  <si>
    <t xml:space="preserve">        其他普惠金融发展支出</t>
  </si>
  <si>
    <t xml:space="preserve">  21309</t>
  </si>
  <si>
    <t xml:space="preserve">    目标价格补贴</t>
  </si>
  <si>
    <t xml:space="preserve">    2130901</t>
  </si>
  <si>
    <t xml:space="preserve">        棉花目标价格补贴</t>
  </si>
  <si>
    <t xml:space="preserve">    2130999</t>
  </si>
  <si>
    <t xml:space="preserve">        其他目标价格补贴</t>
  </si>
  <si>
    <t xml:space="preserve">  21399</t>
  </si>
  <si>
    <t xml:space="preserve">    其他农林水支出</t>
  </si>
  <si>
    <t xml:space="preserve">    2139901</t>
  </si>
  <si>
    <t xml:space="preserve">        化解其他公益性乡村债务支出</t>
  </si>
  <si>
    <t xml:space="preserve">    2139999</t>
  </si>
  <si>
    <t xml:space="preserve">        其他农林水支出</t>
  </si>
  <si>
    <t>214</t>
  </si>
  <si>
    <t>交通运输支出</t>
  </si>
  <si>
    <t xml:space="preserve">  21401</t>
  </si>
  <si>
    <t xml:space="preserve">    公路水路运输</t>
  </si>
  <si>
    <t xml:space="preserve">    2140101</t>
  </si>
  <si>
    <t xml:space="preserve">    2140102</t>
  </si>
  <si>
    <t xml:space="preserve">    2140103</t>
  </si>
  <si>
    <t xml:space="preserve">    2140104</t>
  </si>
  <si>
    <t xml:space="preserve">        公路建设</t>
  </si>
  <si>
    <t xml:space="preserve">    2140106</t>
  </si>
  <si>
    <t xml:space="preserve">        公路养护</t>
  </si>
  <si>
    <t xml:space="preserve">    2140109</t>
  </si>
  <si>
    <t xml:space="preserve">        交通运输信息化建设</t>
  </si>
  <si>
    <t xml:space="preserve">    2140110</t>
  </si>
  <si>
    <t xml:space="preserve">        公路和运输安全</t>
  </si>
  <si>
    <t xml:space="preserve">    2140111</t>
  </si>
  <si>
    <t xml:space="preserve">        公路还贷专项</t>
  </si>
  <si>
    <t xml:space="preserve">    2140112</t>
  </si>
  <si>
    <t xml:space="preserve">        公路运输管理</t>
  </si>
  <si>
    <t xml:space="preserve">    2140114</t>
  </si>
  <si>
    <t xml:space="preserve">        公路和运输技术标准化建设</t>
  </si>
  <si>
    <t xml:space="preserve">    2140122</t>
  </si>
  <si>
    <t xml:space="preserve">        港口设施</t>
  </si>
  <si>
    <t xml:space="preserve">    2140123</t>
  </si>
  <si>
    <t xml:space="preserve">        航道维护</t>
  </si>
  <si>
    <t xml:space="preserve">    2140127</t>
  </si>
  <si>
    <t xml:space="preserve">        船舶检验</t>
  </si>
  <si>
    <t xml:space="preserve">    2140128</t>
  </si>
  <si>
    <t xml:space="preserve">        救助打捞</t>
  </si>
  <si>
    <t xml:space="preserve">    2140129</t>
  </si>
  <si>
    <t xml:space="preserve">        内河运输</t>
  </si>
  <si>
    <t xml:space="preserve">    2140130</t>
  </si>
  <si>
    <t xml:space="preserve">        远洋运输</t>
  </si>
  <si>
    <t xml:space="preserve">    2140131</t>
  </si>
  <si>
    <t xml:space="preserve">        海事管理</t>
  </si>
  <si>
    <t xml:space="preserve">    2140133</t>
  </si>
  <si>
    <t xml:space="preserve">        航标事业发展支出</t>
  </si>
  <si>
    <t xml:space="preserve">    2140136</t>
  </si>
  <si>
    <t xml:space="preserve">        水路运输管理支出</t>
  </si>
  <si>
    <t xml:space="preserve">    2140138</t>
  </si>
  <si>
    <t xml:space="preserve">        口岸建设</t>
  </si>
  <si>
    <t xml:space="preserve">    2140139</t>
  </si>
  <si>
    <t xml:space="preserve">        取消政府还贷二级公路收费专项支出</t>
  </si>
  <si>
    <t xml:space="preserve">    2140199</t>
  </si>
  <si>
    <t xml:space="preserve">        其他公路水路运输支出</t>
  </si>
  <si>
    <t xml:space="preserve">  21402</t>
  </si>
  <si>
    <t xml:space="preserve">    铁路运输</t>
  </si>
  <si>
    <t xml:space="preserve">    2140201</t>
  </si>
  <si>
    <t xml:space="preserve">    2140202</t>
  </si>
  <si>
    <t xml:space="preserve">    2140203</t>
  </si>
  <si>
    <t xml:space="preserve">    2140204</t>
  </si>
  <si>
    <t xml:space="preserve">        铁路路网建设</t>
  </si>
  <si>
    <t xml:space="preserve">    2140205</t>
  </si>
  <si>
    <t xml:space="preserve">        铁路还贷专项</t>
  </si>
  <si>
    <t xml:space="preserve">    2140206</t>
  </si>
  <si>
    <t xml:space="preserve">        铁路安全</t>
  </si>
  <si>
    <t xml:space="preserve">    2140207</t>
  </si>
  <si>
    <t xml:space="preserve">        铁路专项运输</t>
  </si>
  <si>
    <t xml:space="preserve">    2140208</t>
  </si>
  <si>
    <t xml:space="preserve">        行业监管</t>
  </si>
  <si>
    <t xml:space="preserve">    2140299</t>
  </si>
  <si>
    <t xml:space="preserve">        其他铁路运输支出</t>
  </si>
  <si>
    <t xml:space="preserve">  21403</t>
  </si>
  <si>
    <t xml:space="preserve">    民用航空运输</t>
  </si>
  <si>
    <t xml:space="preserve">    2140301</t>
  </si>
  <si>
    <t xml:space="preserve">    2140302</t>
  </si>
  <si>
    <t xml:space="preserve">    2140303</t>
  </si>
  <si>
    <t xml:space="preserve">    2140304</t>
  </si>
  <si>
    <t xml:space="preserve">        机场建设</t>
  </si>
  <si>
    <t xml:space="preserve">    2140305</t>
  </si>
  <si>
    <t xml:space="preserve">        空管系统建设</t>
  </si>
  <si>
    <t xml:space="preserve">    2140306</t>
  </si>
  <si>
    <t xml:space="preserve">        民航还贷专项支出</t>
  </si>
  <si>
    <t xml:space="preserve">    2140307</t>
  </si>
  <si>
    <t xml:space="preserve">        民用航空安全</t>
  </si>
  <si>
    <t xml:space="preserve">    2140308</t>
  </si>
  <si>
    <t xml:space="preserve">        民航专项运输</t>
  </si>
  <si>
    <t xml:space="preserve">    2140399</t>
  </si>
  <si>
    <t xml:space="preserve">        其他民用航空运输支出</t>
  </si>
  <si>
    <t xml:space="preserve">  21404</t>
  </si>
  <si>
    <t xml:space="preserve">    成品油价格改革对交通运输的补贴</t>
  </si>
  <si>
    <t xml:space="preserve">    2140401</t>
  </si>
  <si>
    <t xml:space="preserve">        对城市公交的补贴</t>
  </si>
  <si>
    <t xml:space="preserve">    2140402</t>
  </si>
  <si>
    <t xml:space="preserve">        对农村道路客运的补贴</t>
  </si>
  <si>
    <t xml:space="preserve">    2140403</t>
  </si>
  <si>
    <t xml:space="preserve">        对出租车的补贴</t>
  </si>
  <si>
    <t xml:space="preserve">    2140499</t>
  </si>
  <si>
    <t xml:space="preserve">        成品油价格改革补贴其他支出</t>
  </si>
  <si>
    <t xml:space="preserve">  21405</t>
  </si>
  <si>
    <t xml:space="preserve">    邮政业支出</t>
  </si>
  <si>
    <t xml:space="preserve">    2140501</t>
  </si>
  <si>
    <t xml:space="preserve">    2140502</t>
  </si>
  <si>
    <t xml:space="preserve">    2140503</t>
  </si>
  <si>
    <t xml:space="preserve">    2140504</t>
  </si>
  <si>
    <t xml:space="preserve">    2140505</t>
  </si>
  <si>
    <t xml:space="preserve">        邮政普遍服务与特殊服务</t>
  </si>
  <si>
    <t xml:space="preserve">    2140599</t>
  </si>
  <si>
    <t xml:space="preserve">        其他邮政业支出</t>
  </si>
  <si>
    <t xml:space="preserve">  21406</t>
  </si>
  <si>
    <t xml:space="preserve">    车辆购置税支出</t>
  </si>
  <si>
    <t xml:space="preserve">    2140601</t>
  </si>
  <si>
    <t xml:space="preserve">        车辆购置税用于公路等基础设施建设支出</t>
  </si>
  <si>
    <t xml:space="preserve">    2140602</t>
  </si>
  <si>
    <t xml:space="preserve">        车辆购置税用于农村公路建设支出</t>
  </si>
  <si>
    <t xml:space="preserve">    2140603</t>
  </si>
  <si>
    <t xml:space="preserve">        车辆购置税用于老旧汽车报废更新补贴支出</t>
  </si>
  <si>
    <t xml:space="preserve">    2140699</t>
  </si>
  <si>
    <t xml:space="preserve">        车辆购置税其他支出</t>
  </si>
  <si>
    <t xml:space="preserve">  21499</t>
  </si>
  <si>
    <t xml:space="preserve">    其他交通运输支出</t>
  </si>
  <si>
    <t xml:space="preserve">    2149901</t>
  </si>
  <si>
    <t xml:space="preserve">        公共交通运营补助</t>
  </si>
  <si>
    <t xml:space="preserve">    2149999</t>
  </si>
  <si>
    <t xml:space="preserve">        其他交通运输支出</t>
  </si>
  <si>
    <t>215</t>
  </si>
  <si>
    <t>资源勘探信息等支出</t>
  </si>
  <si>
    <t xml:space="preserve">  21501</t>
  </si>
  <si>
    <t xml:space="preserve">    资源勘探开发</t>
  </si>
  <si>
    <t xml:space="preserve">    2150101</t>
  </si>
  <si>
    <t xml:space="preserve">    2150102</t>
  </si>
  <si>
    <t xml:space="preserve">    2150103</t>
  </si>
  <si>
    <t xml:space="preserve">    2150104</t>
  </si>
  <si>
    <t xml:space="preserve">        煤炭勘探开采和洗选</t>
  </si>
  <si>
    <t xml:space="preserve">    2150105</t>
  </si>
  <si>
    <t xml:space="preserve">        石油和天然气勘探开采</t>
  </si>
  <si>
    <t xml:space="preserve">    2150106</t>
  </si>
  <si>
    <t xml:space="preserve">        黑色金属矿勘探和采选</t>
  </si>
  <si>
    <t xml:space="preserve">    2150107</t>
  </si>
  <si>
    <t xml:space="preserve">        有色金属矿勘探和采选</t>
  </si>
  <si>
    <t xml:space="preserve">    2150108</t>
  </si>
  <si>
    <t xml:space="preserve">        非金属矿勘探和采选</t>
  </si>
  <si>
    <t xml:space="preserve">    2150199</t>
  </si>
  <si>
    <t xml:space="preserve">        其他资源勘探业支出</t>
  </si>
  <si>
    <t xml:space="preserve">  21502</t>
  </si>
  <si>
    <t xml:space="preserve">    制造业</t>
  </si>
  <si>
    <t xml:space="preserve">    2150201</t>
  </si>
  <si>
    <t xml:space="preserve">    2150202</t>
  </si>
  <si>
    <t xml:space="preserve">    2150203</t>
  </si>
  <si>
    <t xml:space="preserve">    2150204</t>
  </si>
  <si>
    <t xml:space="preserve">        纺织业</t>
  </si>
  <si>
    <t xml:space="preserve">    2150205</t>
  </si>
  <si>
    <t xml:space="preserve">        医药制造业</t>
  </si>
  <si>
    <t xml:space="preserve">    2150206</t>
  </si>
  <si>
    <t xml:space="preserve">        非金属矿物制品业</t>
  </si>
  <si>
    <t xml:space="preserve">    2150207</t>
  </si>
  <si>
    <t xml:space="preserve">        通信设备、计算机及其他电子设备制造业</t>
  </si>
  <si>
    <t xml:space="preserve">    2150208</t>
  </si>
  <si>
    <t xml:space="preserve">        交通运输设备制造业</t>
  </si>
  <si>
    <t xml:space="preserve">    2150209</t>
  </si>
  <si>
    <t xml:space="preserve">        电气机械及器材制造业</t>
  </si>
  <si>
    <t xml:space="preserve">    2150210</t>
  </si>
  <si>
    <t xml:space="preserve">        工艺品及其他制造业</t>
  </si>
  <si>
    <t xml:space="preserve">    2150212</t>
  </si>
  <si>
    <t xml:space="preserve">        石油加工、炼焦及核燃料加工业</t>
  </si>
  <si>
    <t xml:space="preserve">    2150213</t>
  </si>
  <si>
    <t xml:space="preserve">        化学原料及化学制品制造业</t>
  </si>
  <si>
    <t xml:space="preserve">    2150214</t>
  </si>
  <si>
    <t xml:space="preserve">        黑色金属冶炼及压延加工业</t>
  </si>
  <si>
    <t xml:space="preserve">    2150215</t>
  </si>
  <si>
    <t xml:space="preserve">        有色金属冶炼及压延加工业</t>
  </si>
  <si>
    <t xml:space="preserve">    2150299</t>
  </si>
  <si>
    <t xml:space="preserve">        其他制造业支出</t>
  </si>
  <si>
    <t xml:space="preserve">  21503</t>
  </si>
  <si>
    <t xml:space="preserve">    建筑业</t>
  </si>
  <si>
    <t xml:space="preserve">    2150301</t>
  </si>
  <si>
    <t xml:space="preserve">    2150302</t>
  </si>
  <si>
    <t xml:space="preserve">    2150303</t>
  </si>
  <si>
    <t xml:space="preserve">    2150399</t>
  </si>
  <si>
    <t xml:space="preserve">        其他建筑业支出</t>
  </si>
  <si>
    <t xml:space="preserve">  21505</t>
  </si>
  <si>
    <t xml:space="preserve">    工业和信息产业监管</t>
  </si>
  <si>
    <t xml:space="preserve">    2150501</t>
  </si>
  <si>
    <t xml:space="preserve">    2150502</t>
  </si>
  <si>
    <t xml:space="preserve">    2150503</t>
  </si>
  <si>
    <t xml:space="preserve">    2150505</t>
  </si>
  <si>
    <t xml:space="preserve">        战备应急</t>
  </si>
  <si>
    <t xml:space="preserve">    2150506</t>
  </si>
  <si>
    <t xml:space="preserve">        信息安全建设</t>
  </si>
  <si>
    <t xml:space="preserve">    2150507</t>
  </si>
  <si>
    <t xml:space="preserve">        专用通信</t>
  </si>
  <si>
    <t xml:space="preserve">    2150508</t>
  </si>
  <si>
    <t xml:space="preserve">        无线电监管</t>
  </si>
  <si>
    <t xml:space="preserve">    2150509</t>
  </si>
  <si>
    <t xml:space="preserve">        工业和信息产业战略研究与标准制定</t>
  </si>
  <si>
    <t xml:space="preserve">    2150510</t>
  </si>
  <si>
    <t xml:space="preserve">        工业和信息产业支持</t>
  </si>
  <si>
    <t xml:space="preserve">    2150511</t>
  </si>
  <si>
    <t xml:space="preserve">        电子专项工程</t>
  </si>
  <si>
    <t xml:space="preserve">    2150513</t>
  </si>
  <si>
    <t xml:space="preserve">    2150515</t>
  </si>
  <si>
    <t xml:space="preserve">        技术基础研究</t>
  </si>
  <si>
    <t xml:space="preserve">    2150599</t>
  </si>
  <si>
    <t xml:space="preserve">        其他工业和信息产业监管支出</t>
  </si>
  <si>
    <t xml:space="preserve">  21507</t>
  </si>
  <si>
    <t xml:space="preserve">    国有资产监管</t>
  </si>
  <si>
    <t xml:space="preserve">    2150701</t>
  </si>
  <si>
    <t xml:space="preserve">    2150702</t>
  </si>
  <si>
    <t xml:space="preserve">    2150703</t>
  </si>
  <si>
    <t xml:space="preserve">    2150704</t>
  </si>
  <si>
    <t xml:space="preserve">        国有企业监事会专项</t>
  </si>
  <si>
    <t xml:space="preserve">    2150705</t>
  </si>
  <si>
    <t xml:space="preserve">        中央企业专项管理</t>
  </si>
  <si>
    <t xml:space="preserve">    2150799</t>
  </si>
  <si>
    <t xml:space="preserve">        其他国有资产监管支出</t>
  </si>
  <si>
    <t xml:space="preserve">    21508</t>
  </si>
  <si>
    <t xml:space="preserve">        支持中小企业发展和管理支出</t>
  </si>
  <si>
    <t xml:space="preserve">    2150801</t>
  </si>
  <si>
    <t xml:space="preserve">    2150802</t>
  </si>
  <si>
    <t xml:space="preserve">    2150803</t>
  </si>
  <si>
    <t xml:space="preserve">    2150804</t>
  </si>
  <si>
    <t xml:space="preserve">        科技型中小企业技术创新基金</t>
  </si>
  <si>
    <t xml:space="preserve">    2150805</t>
  </si>
  <si>
    <t xml:space="preserve">        中小企业发展专项</t>
  </si>
  <si>
    <t xml:space="preserve">    2150899</t>
  </si>
  <si>
    <t xml:space="preserve">        其他支持中小企业发展和管理支出</t>
  </si>
  <si>
    <t xml:space="preserve">    21599</t>
  </si>
  <si>
    <t xml:space="preserve">        其他资源勘探信息等支出</t>
  </si>
  <si>
    <t xml:space="preserve">    2159901</t>
  </si>
  <si>
    <t xml:space="preserve">        黄金事务</t>
  </si>
  <si>
    <t xml:space="preserve">    2159904</t>
  </si>
  <si>
    <t xml:space="preserve">        技术改造支出</t>
  </si>
  <si>
    <t xml:space="preserve">    2159905</t>
  </si>
  <si>
    <t xml:space="preserve">        中药材扶持资金支出</t>
  </si>
  <si>
    <t xml:space="preserve">    2159906</t>
  </si>
  <si>
    <t xml:space="preserve">        重点产业振兴和技术改造项目贷款贴息</t>
  </si>
  <si>
    <t xml:space="preserve">    2159999</t>
  </si>
  <si>
    <t>216</t>
  </si>
  <si>
    <t>商业服务业等支出</t>
  </si>
  <si>
    <t xml:space="preserve">  21602</t>
  </si>
  <si>
    <t xml:space="preserve">    商业流通事务</t>
  </si>
  <si>
    <t xml:space="preserve">    2160201</t>
  </si>
  <si>
    <t xml:space="preserve">    2160202</t>
  </si>
  <si>
    <t xml:space="preserve">    2160203</t>
  </si>
  <si>
    <t xml:space="preserve">    2160216</t>
  </si>
  <si>
    <t xml:space="preserve">        食品流通安全补贴</t>
  </si>
  <si>
    <t xml:space="preserve">    2160217</t>
  </si>
  <si>
    <t xml:space="preserve">        市场监测及信息管理</t>
  </si>
  <si>
    <t xml:space="preserve">    2160218</t>
  </si>
  <si>
    <t xml:space="preserve">        民贸企业补贴</t>
  </si>
  <si>
    <t xml:space="preserve">    2160219</t>
  </si>
  <si>
    <t xml:space="preserve">        民贸民品贷款贴息</t>
  </si>
  <si>
    <t xml:space="preserve">    2160250</t>
  </si>
  <si>
    <t xml:space="preserve">    2160299</t>
  </si>
  <si>
    <t xml:space="preserve">        其他商业流通事务支出</t>
  </si>
  <si>
    <t xml:space="preserve">  21606</t>
  </si>
  <si>
    <t xml:space="preserve">    涉外发展服务支出</t>
  </si>
  <si>
    <t xml:space="preserve">    2160601</t>
  </si>
  <si>
    <t xml:space="preserve">    2160602</t>
  </si>
  <si>
    <t xml:space="preserve">    2160603</t>
  </si>
  <si>
    <t xml:space="preserve">    2160607</t>
  </si>
  <si>
    <t xml:space="preserve">        外商投资环境建设补助资金</t>
  </si>
  <si>
    <t xml:space="preserve">    2160699</t>
  </si>
  <si>
    <t xml:space="preserve">        其他涉外发展服务支出</t>
  </si>
  <si>
    <t xml:space="preserve">  21699</t>
  </si>
  <si>
    <t xml:space="preserve">    其他商业服务业等支出</t>
  </si>
  <si>
    <t xml:space="preserve">    2169901</t>
  </si>
  <si>
    <t xml:space="preserve">        服务业基础设施建设</t>
  </si>
  <si>
    <t xml:space="preserve">    2169999</t>
  </si>
  <si>
    <t xml:space="preserve">        其他商业服务业等支出</t>
  </si>
  <si>
    <t>217</t>
  </si>
  <si>
    <t>金融支出</t>
  </si>
  <si>
    <t xml:space="preserve">  21701</t>
  </si>
  <si>
    <t xml:space="preserve">    金融部门行政支出</t>
  </si>
  <si>
    <t xml:space="preserve">    2170101</t>
  </si>
  <si>
    <t xml:space="preserve">    2170102</t>
  </si>
  <si>
    <t xml:space="preserve">    2170103</t>
  </si>
  <si>
    <t xml:space="preserve">    2170104</t>
  </si>
  <si>
    <t xml:space="preserve">        安全防卫</t>
  </si>
  <si>
    <t xml:space="preserve">    2170150</t>
  </si>
  <si>
    <t xml:space="preserve">    2170199</t>
  </si>
  <si>
    <t xml:space="preserve">        金融部门其他行政支出</t>
  </si>
  <si>
    <t xml:space="preserve">  21702</t>
  </si>
  <si>
    <t xml:space="preserve">    金融部门监管支出</t>
  </si>
  <si>
    <t xml:space="preserve">    2170201</t>
  </si>
  <si>
    <t xml:space="preserve">        货币发行</t>
  </si>
  <si>
    <t xml:space="preserve">    2170202</t>
  </si>
  <si>
    <t xml:space="preserve">        金融服务</t>
  </si>
  <si>
    <t xml:space="preserve">    2170203</t>
  </si>
  <si>
    <t xml:space="preserve">        反假币</t>
  </si>
  <si>
    <t xml:space="preserve">    2170204</t>
  </si>
  <si>
    <t xml:space="preserve">        重点金融机构监管</t>
  </si>
  <si>
    <t xml:space="preserve">    2170205</t>
  </si>
  <si>
    <t xml:space="preserve">        金融稽查与案件处理</t>
  </si>
  <si>
    <t xml:space="preserve">    2170206</t>
  </si>
  <si>
    <t xml:space="preserve">        金融行业电子化建设</t>
  </si>
  <si>
    <t xml:space="preserve">    2170207</t>
  </si>
  <si>
    <t xml:space="preserve">        从业人员资格考试</t>
  </si>
  <si>
    <t xml:space="preserve">    2170208</t>
  </si>
  <si>
    <t xml:space="preserve">        反洗钱</t>
  </si>
  <si>
    <t xml:space="preserve">    2170299</t>
  </si>
  <si>
    <t xml:space="preserve">        金融部门其他监管支出</t>
  </si>
  <si>
    <t xml:space="preserve">  21703</t>
  </si>
  <si>
    <t xml:space="preserve">    金融发展支出</t>
  </si>
  <si>
    <t xml:space="preserve">    2170301</t>
  </si>
  <si>
    <t xml:space="preserve">        政策性银行亏损补贴</t>
  </si>
  <si>
    <t xml:space="preserve">    2170302</t>
  </si>
  <si>
    <t xml:space="preserve">        利息费用补贴支出</t>
  </si>
  <si>
    <t xml:space="preserve">    2170303</t>
  </si>
  <si>
    <t xml:space="preserve">        补充资本金</t>
  </si>
  <si>
    <t xml:space="preserve">    2170304</t>
  </si>
  <si>
    <t xml:space="preserve">        风险基金补助</t>
  </si>
  <si>
    <t xml:space="preserve">    2170399</t>
  </si>
  <si>
    <t xml:space="preserve">        其他金融发展支出</t>
  </si>
  <si>
    <t xml:space="preserve">  21704</t>
  </si>
  <si>
    <t xml:space="preserve">    金融调控支出</t>
  </si>
  <si>
    <t xml:space="preserve">    2170401</t>
  </si>
  <si>
    <t xml:space="preserve">        中央银行亏损补贴</t>
  </si>
  <si>
    <t xml:space="preserve">    2170499</t>
  </si>
  <si>
    <t xml:space="preserve">        其他金融调控支出</t>
  </si>
  <si>
    <t xml:space="preserve">  21799</t>
  </si>
  <si>
    <t xml:space="preserve">    其他金融支出</t>
  </si>
  <si>
    <t xml:space="preserve">    2179901</t>
  </si>
  <si>
    <t xml:space="preserve">        其他金融支出</t>
  </si>
  <si>
    <t>219</t>
  </si>
  <si>
    <t>援助其他地区支出</t>
  </si>
  <si>
    <t xml:space="preserve">  21901</t>
  </si>
  <si>
    <t xml:space="preserve">    一般公共服务</t>
  </si>
  <si>
    <t xml:space="preserve">  21902</t>
  </si>
  <si>
    <t xml:space="preserve">    教育</t>
  </si>
  <si>
    <t xml:space="preserve">  21903</t>
  </si>
  <si>
    <t xml:space="preserve">    文化体育与传媒</t>
  </si>
  <si>
    <t xml:space="preserve">  21904</t>
  </si>
  <si>
    <t xml:space="preserve">    医疗卫生</t>
  </si>
  <si>
    <t xml:space="preserve">  21905</t>
  </si>
  <si>
    <t xml:space="preserve">    节能环保</t>
  </si>
  <si>
    <t xml:space="preserve">  21906</t>
  </si>
  <si>
    <t xml:space="preserve">  21907</t>
  </si>
  <si>
    <t xml:space="preserve">    交通运输</t>
  </si>
  <si>
    <t xml:space="preserve">  21908</t>
  </si>
  <si>
    <t xml:space="preserve">    住房保障</t>
  </si>
  <si>
    <t xml:space="preserve">  21999</t>
  </si>
  <si>
    <t xml:space="preserve">    其他支出</t>
  </si>
  <si>
    <t>220</t>
  </si>
  <si>
    <t>自然资源海洋气象等支出</t>
  </si>
  <si>
    <t xml:space="preserve">  22001</t>
  </si>
  <si>
    <t xml:space="preserve">    自然资源事务</t>
  </si>
  <si>
    <t xml:space="preserve">    2200101</t>
  </si>
  <si>
    <t xml:space="preserve">    2200102</t>
  </si>
  <si>
    <t xml:space="preserve">    2200103</t>
  </si>
  <si>
    <t xml:space="preserve">    2200104</t>
  </si>
  <si>
    <t xml:space="preserve">        自然资源规划及管理</t>
  </si>
  <si>
    <t xml:space="preserve">    2200105</t>
  </si>
  <si>
    <t xml:space="preserve">        土地资源调查</t>
  </si>
  <si>
    <t xml:space="preserve">    2200106</t>
  </si>
  <si>
    <t xml:space="preserve">        土地资源利用与保护</t>
  </si>
  <si>
    <t xml:space="preserve">    2200107</t>
  </si>
  <si>
    <t xml:space="preserve">        自然资源社会公益服务</t>
  </si>
  <si>
    <t xml:space="preserve">    2200108</t>
  </si>
  <si>
    <t xml:space="preserve">        自然资源行业业务管理</t>
  </si>
  <si>
    <t xml:space="preserve">    2200109</t>
  </si>
  <si>
    <t xml:space="preserve">        自然资源调查</t>
  </si>
  <si>
    <t xml:space="preserve">    2200110</t>
  </si>
  <si>
    <t xml:space="preserve">        国土整治</t>
  </si>
  <si>
    <t xml:space="preserve">    2200112</t>
  </si>
  <si>
    <t xml:space="preserve">        土地资源储备支出</t>
  </si>
  <si>
    <t xml:space="preserve">    2200113</t>
  </si>
  <si>
    <t xml:space="preserve">        地质矿产资源与环境调查</t>
  </si>
  <si>
    <t xml:space="preserve">    2200114</t>
  </si>
  <si>
    <t xml:space="preserve">        地质矿产资源利用与保护</t>
  </si>
  <si>
    <t xml:space="preserve">    2200115</t>
  </si>
  <si>
    <t xml:space="preserve">        地质转产项目财政贴息</t>
  </si>
  <si>
    <t xml:space="preserve">    2200116</t>
  </si>
  <si>
    <t xml:space="preserve">        国外风险勘查</t>
  </si>
  <si>
    <t xml:space="preserve">    2200119</t>
  </si>
  <si>
    <t xml:space="preserve">        地质勘查基金（周转金）支出</t>
  </si>
  <si>
    <t xml:space="preserve">    2200150</t>
  </si>
  <si>
    <t xml:space="preserve">    2200199</t>
  </si>
  <si>
    <t xml:space="preserve">        其他自然资源事务支出</t>
  </si>
  <si>
    <t xml:space="preserve">  22002</t>
  </si>
  <si>
    <t xml:space="preserve">    海洋管理事务</t>
  </si>
  <si>
    <t xml:space="preserve">    2200201</t>
  </si>
  <si>
    <t xml:space="preserve">    2200202</t>
  </si>
  <si>
    <t xml:space="preserve">    2200203</t>
  </si>
  <si>
    <t xml:space="preserve">    2200204</t>
  </si>
  <si>
    <t xml:space="preserve">        海域使用管理</t>
  </si>
  <si>
    <t xml:space="preserve">    2200205</t>
  </si>
  <si>
    <t xml:space="preserve">        海洋环境保护与监测</t>
  </si>
  <si>
    <t xml:space="preserve">    2200206</t>
  </si>
  <si>
    <t xml:space="preserve">        海洋调查评价</t>
  </si>
  <si>
    <t xml:space="preserve">    2200207</t>
  </si>
  <si>
    <t xml:space="preserve">        海洋权益维护</t>
  </si>
  <si>
    <t xml:space="preserve">    2200208</t>
  </si>
  <si>
    <t xml:space="preserve">        海洋执法监察</t>
  </si>
  <si>
    <t xml:space="preserve">    2200209</t>
  </si>
  <si>
    <t xml:space="preserve">        海洋防灾减灾</t>
  </si>
  <si>
    <t xml:space="preserve">    2200210</t>
  </si>
  <si>
    <t xml:space="preserve">        海洋卫星</t>
  </si>
  <si>
    <t xml:space="preserve">    2200211</t>
  </si>
  <si>
    <t xml:space="preserve">        极地考察</t>
  </si>
  <si>
    <t xml:space="preserve">    2200212</t>
  </si>
  <si>
    <t xml:space="preserve">        海洋矿产资源勘探研究</t>
  </si>
  <si>
    <t xml:space="preserve">    2200213</t>
  </si>
  <si>
    <t xml:space="preserve">        海港航标维护</t>
  </si>
  <si>
    <t xml:space="preserve">    2200215</t>
  </si>
  <si>
    <t xml:space="preserve">        海水淡化</t>
  </si>
  <si>
    <t xml:space="preserve">    2200217</t>
  </si>
  <si>
    <t xml:space="preserve">        无居民海岛使用金支出</t>
  </si>
  <si>
    <t xml:space="preserve">    2200218</t>
  </si>
  <si>
    <t xml:space="preserve">        海岛和海域保护</t>
  </si>
  <si>
    <t xml:space="preserve">    2200250</t>
  </si>
  <si>
    <t xml:space="preserve">    2200299</t>
  </si>
  <si>
    <t xml:space="preserve">        其他海洋管理事务支出</t>
  </si>
  <si>
    <t xml:space="preserve">  22003</t>
  </si>
  <si>
    <t xml:space="preserve">    测绘事务</t>
  </si>
  <si>
    <t xml:space="preserve">    2200301</t>
  </si>
  <si>
    <t xml:space="preserve">    2200302</t>
  </si>
  <si>
    <t xml:space="preserve">    2200303</t>
  </si>
  <si>
    <t xml:space="preserve">    2200304</t>
  </si>
  <si>
    <t xml:space="preserve">        基础测绘</t>
  </si>
  <si>
    <t xml:space="preserve">    2200305</t>
  </si>
  <si>
    <t xml:space="preserve">        航空摄影</t>
  </si>
  <si>
    <t xml:space="preserve">    2200306</t>
  </si>
  <si>
    <t xml:space="preserve">        测绘工程建设</t>
  </si>
  <si>
    <t xml:space="preserve">    2200350</t>
  </si>
  <si>
    <t xml:space="preserve">    2200399</t>
  </si>
  <si>
    <t xml:space="preserve">        其他测绘事务支出</t>
  </si>
  <si>
    <t xml:space="preserve">  22005</t>
  </si>
  <si>
    <t xml:space="preserve">    气象事务</t>
  </si>
  <si>
    <t xml:space="preserve">    2200501</t>
  </si>
  <si>
    <t xml:space="preserve">    2200502</t>
  </si>
  <si>
    <t xml:space="preserve">    2200503</t>
  </si>
  <si>
    <t xml:space="preserve">    2200504</t>
  </si>
  <si>
    <t xml:space="preserve">        气象事业机构</t>
  </si>
  <si>
    <t xml:space="preserve">    2200506</t>
  </si>
  <si>
    <t xml:space="preserve">        气象探测</t>
  </si>
  <si>
    <t xml:space="preserve">    2200507</t>
  </si>
  <si>
    <t xml:space="preserve">        气象信息传输及管理</t>
  </si>
  <si>
    <t xml:space="preserve">    2200508</t>
  </si>
  <si>
    <t xml:space="preserve">        气象预报预测</t>
  </si>
  <si>
    <t xml:space="preserve">    2200509</t>
  </si>
  <si>
    <t xml:space="preserve">        气象服务</t>
  </si>
  <si>
    <t xml:space="preserve">    2200510</t>
  </si>
  <si>
    <t xml:space="preserve">        气象装备保障维护</t>
  </si>
  <si>
    <t xml:space="preserve">    2200511</t>
  </si>
  <si>
    <t xml:space="preserve">        气象基础设施建设与维修</t>
  </si>
  <si>
    <t xml:space="preserve">    2200512</t>
  </si>
  <si>
    <t xml:space="preserve">        气象卫星</t>
  </si>
  <si>
    <t xml:space="preserve">    2200513</t>
  </si>
  <si>
    <t xml:space="preserve">        气象法规与标准</t>
  </si>
  <si>
    <t xml:space="preserve">    2200514</t>
  </si>
  <si>
    <t xml:space="preserve">        气象资金审计稽查</t>
  </si>
  <si>
    <t xml:space="preserve">    2200599</t>
  </si>
  <si>
    <t xml:space="preserve">        其他气象事务支出</t>
  </si>
  <si>
    <t xml:space="preserve">  22099</t>
  </si>
  <si>
    <t xml:space="preserve">    其他自然资源海洋气象等支出</t>
  </si>
  <si>
    <t xml:space="preserve">    2209901</t>
  </si>
  <si>
    <t xml:space="preserve">        其他自然资源海洋气象等支出</t>
  </si>
  <si>
    <t>221</t>
  </si>
  <si>
    <t>住房保障支出</t>
  </si>
  <si>
    <t xml:space="preserve">  22101</t>
  </si>
  <si>
    <t xml:space="preserve">    保障性住房支出</t>
  </si>
  <si>
    <t xml:space="preserve">    2210101</t>
  </si>
  <si>
    <t xml:space="preserve">        廉租住房</t>
  </si>
  <si>
    <t xml:space="preserve">    2210102</t>
  </si>
  <si>
    <t xml:space="preserve">        沉陷区治理</t>
  </si>
  <si>
    <t xml:space="preserve">    2210103</t>
  </si>
  <si>
    <t xml:space="preserve">        棚户区改造</t>
  </si>
  <si>
    <t xml:space="preserve">    2210104</t>
  </si>
  <si>
    <t xml:space="preserve">        少数民族地区游牧民定居工程</t>
  </si>
  <si>
    <t xml:space="preserve">    2210105</t>
  </si>
  <si>
    <t xml:space="preserve">        农村危房改造</t>
  </si>
  <si>
    <t xml:space="preserve">    2210106</t>
  </si>
  <si>
    <t xml:space="preserve">        公共租赁住房</t>
  </si>
  <si>
    <t xml:space="preserve">    2210107</t>
  </si>
  <si>
    <t xml:space="preserve">        保障性住房租金补贴</t>
  </si>
  <si>
    <t xml:space="preserve">    2210108</t>
  </si>
  <si>
    <t xml:space="preserve">        老旧小区改造</t>
  </si>
  <si>
    <t xml:space="preserve">    2210109</t>
  </si>
  <si>
    <t xml:space="preserve">        住房租赁市场发展</t>
  </si>
  <si>
    <t xml:space="preserve">    2210199</t>
  </si>
  <si>
    <t xml:space="preserve">        其他保障性安居工程支出</t>
  </si>
  <si>
    <t xml:space="preserve">  22102</t>
  </si>
  <si>
    <t xml:space="preserve">    住房改革支出</t>
  </si>
  <si>
    <t xml:space="preserve">    2210201</t>
  </si>
  <si>
    <t xml:space="preserve">        住房公积金</t>
  </si>
  <si>
    <t xml:space="preserve">    2210202</t>
  </si>
  <si>
    <t xml:space="preserve">        提租补贴</t>
  </si>
  <si>
    <t xml:space="preserve">    2210203</t>
  </si>
  <si>
    <t xml:space="preserve">        购房补贴</t>
  </si>
  <si>
    <t xml:space="preserve">  22103</t>
  </si>
  <si>
    <t xml:space="preserve">    城乡社区住宅</t>
  </si>
  <si>
    <t xml:space="preserve">    2210301</t>
  </si>
  <si>
    <t xml:space="preserve">        公有住房建设和维修改造支出</t>
  </si>
  <si>
    <t xml:space="preserve">    2210302</t>
  </si>
  <si>
    <t xml:space="preserve">        住房公积金管理</t>
  </si>
  <si>
    <t xml:space="preserve">    2210399</t>
  </si>
  <si>
    <t xml:space="preserve">        其他城乡社区住宅支出</t>
  </si>
  <si>
    <t>222</t>
  </si>
  <si>
    <t>粮油物资储备支出</t>
  </si>
  <si>
    <t xml:space="preserve">  22201</t>
  </si>
  <si>
    <t xml:space="preserve">    粮油事务</t>
  </si>
  <si>
    <t xml:space="preserve">    2220101</t>
  </si>
  <si>
    <t xml:space="preserve">    2220102</t>
  </si>
  <si>
    <t xml:space="preserve">    2220103</t>
  </si>
  <si>
    <t xml:space="preserve">    2220104</t>
  </si>
  <si>
    <t xml:space="preserve">        粮食财务审计支出</t>
  </si>
  <si>
    <t xml:space="preserve">    2220105</t>
  </si>
  <si>
    <t xml:space="preserve">        粮食信息统计</t>
  </si>
  <si>
    <t xml:space="preserve">    2220106</t>
  </si>
  <si>
    <t xml:space="preserve">        粮食专项业务活动</t>
  </si>
  <si>
    <t xml:space="preserve">    2220107</t>
  </si>
  <si>
    <t xml:space="preserve">        国家粮油差价补贴</t>
  </si>
  <si>
    <t xml:space="preserve">    2220112</t>
  </si>
  <si>
    <t xml:space="preserve">        粮食财务挂帐利息补贴</t>
  </si>
  <si>
    <t xml:space="preserve">    2220113</t>
  </si>
  <si>
    <t xml:space="preserve">        粮食财务挂帐消化款</t>
  </si>
  <si>
    <t xml:space="preserve">    2220114</t>
  </si>
  <si>
    <t xml:space="preserve">        处理陈化粮补贴</t>
  </si>
  <si>
    <t xml:space="preserve">    2220115</t>
  </si>
  <si>
    <t xml:space="preserve">        粮食风险基金</t>
  </si>
  <si>
    <t xml:space="preserve">    2220118</t>
  </si>
  <si>
    <t xml:space="preserve">        粮油市场调控专项资金</t>
  </si>
  <si>
    <t xml:space="preserve">    2220150</t>
  </si>
  <si>
    <t xml:space="preserve">    2220199</t>
  </si>
  <si>
    <t xml:space="preserve">        其他粮油事务支出</t>
  </si>
  <si>
    <t xml:space="preserve">  22202</t>
  </si>
  <si>
    <t xml:space="preserve">    物资事务</t>
  </si>
  <si>
    <t xml:space="preserve">    2220201</t>
  </si>
  <si>
    <t xml:space="preserve">    2220202</t>
  </si>
  <si>
    <t xml:space="preserve">    2220203</t>
  </si>
  <si>
    <t xml:space="preserve">    2220204</t>
  </si>
  <si>
    <t xml:space="preserve">        铁路专用线</t>
  </si>
  <si>
    <t xml:space="preserve">    2220205</t>
  </si>
  <si>
    <t xml:space="preserve">        护库武警和民兵支出</t>
  </si>
  <si>
    <t xml:space="preserve">    2220206</t>
  </si>
  <si>
    <t xml:space="preserve">        物资保管与保养</t>
  </si>
  <si>
    <t xml:space="preserve">    2220207</t>
  </si>
  <si>
    <t xml:space="preserve">        专项贷款利息</t>
  </si>
  <si>
    <t xml:space="preserve">    2220209</t>
  </si>
  <si>
    <t xml:space="preserve">        物资转移</t>
  </si>
  <si>
    <t xml:space="preserve">    2220210</t>
  </si>
  <si>
    <t xml:space="preserve">        物资轮换</t>
  </si>
  <si>
    <t xml:space="preserve">    2220211</t>
  </si>
  <si>
    <t xml:space="preserve">        仓库建设</t>
  </si>
  <si>
    <t xml:space="preserve">    2220212</t>
  </si>
  <si>
    <t xml:space="preserve">        仓库安防</t>
  </si>
  <si>
    <t xml:space="preserve">    2220250</t>
  </si>
  <si>
    <t xml:space="preserve">    2220299</t>
  </si>
  <si>
    <t xml:space="preserve">        其他物资事务支出</t>
  </si>
  <si>
    <t xml:space="preserve">  22203</t>
  </si>
  <si>
    <t xml:space="preserve">    能源储备</t>
  </si>
  <si>
    <t xml:space="preserve">    2220301</t>
  </si>
  <si>
    <t xml:space="preserve">        石油储备</t>
  </si>
  <si>
    <t xml:space="preserve">    2220303</t>
  </si>
  <si>
    <t xml:space="preserve">        天然铀能源储备</t>
  </si>
  <si>
    <t xml:space="preserve">    2220304</t>
  </si>
  <si>
    <t xml:space="preserve">        煤炭储备</t>
  </si>
  <si>
    <t xml:space="preserve">    2220399</t>
  </si>
  <si>
    <t xml:space="preserve">        其他能源储备支出</t>
  </si>
  <si>
    <t xml:space="preserve">  22204</t>
  </si>
  <si>
    <t xml:space="preserve">    粮油储备</t>
  </si>
  <si>
    <t xml:space="preserve">    2220401</t>
  </si>
  <si>
    <t xml:space="preserve">        储备粮油补贴支出</t>
  </si>
  <si>
    <t xml:space="preserve">    2220402</t>
  </si>
  <si>
    <t xml:space="preserve">        储备粮油差价补贴</t>
  </si>
  <si>
    <t xml:space="preserve">    2220403</t>
  </si>
  <si>
    <t xml:space="preserve">        储备粮(油)库建设</t>
  </si>
  <si>
    <t xml:space="preserve">    2220404</t>
  </si>
  <si>
    <t xml:space="preserve">        最低收购价政策支出</t>
  </si>
  <si>
    <t xml:space="preserve">    2220499</t>
  </si>
  <si>
    <t xml:space="preserve">        其他粮油储备支出</t>
  </si>
  <si>
    <t xml:space="preserve">  22205</t>
  </si>
  <si>
    <t xml:space="preserve">    重要商品储备</t>
  </si>
  <si>
    <t xml:space="preserve">    2220501</t>
  </si>
  <si>
    <t xml:space="preserve">        棉花储备</t>
  </si>
  <si>
    <t xml:space="preserve">    2220502</t>
  </si>
  <si>
    <t xml:space="preserve">        食糖储备</t>
  </si>
  <si>
    <t xml:space="preserve">    2220503</t>
  </si>
  <si>
    <t xml:space="preserve">        肉类储备</t>
  </si>
  <si>
    <t xml:space="preserve">    2220504</t>
  </si>
  <si>
    <t xml:space="preserve">        化肥储备</t>
  </si>
  <si>
    <t xml:space="preserve">    2220505</t>
  </si>
  <si>
    <t xml:space="preserve">        农药储备</t>
  </si>
  <si>
    <t xml:space="preserve">    2220506</t>
  </si>
  <si>
    <t xml:space="preserve">        边销茶储备</t>
  </si>
  <si>
    <t xml:space="preserve">    2220507</t>
  </si>
  <si>
    <t xml:space="preserve">        羊毛储备</t>
  </si>
  <si>
    <t xml:space="preserve">    2220508</t>
  </si>
  <si>
    <t xml:space="preserve">        医药储备</t>
  </si>
  <si>
    <t xml:space="preserve">    2220509</t>
  </si>
  <si>
    <t xml:space="preserve">        食盐储备</t>
  </si>
  <si>
    <t xml:space="preserve">    2220510</t>
  </si>
  <si>
    <t xml:space="preserve">        战略物资储备</t>
  </si>
  <si>
    <t xml:space="preserve">    2220599</t>
  </si>
  <si>
    <t xml:space="preserve">        其他重要商品储备支出</t>
  </si>
  <si>
    <t>224</t>
  </si>
  <si>
    <t>灾害防治及应急管理支出</t>
  </si>
  <si>
    <t xml:space="preserve">  22401</t>
  </si>
  <si>
    <t xml:space="preserve">    应急管理事务</t>
  </si>
  <si>
    <t xml:space="preserve">    2240101</t>
  </si>
  <si>
    <t xml:space="preserve">    2240102</t>
  </si>
  <si>
    <t xml:space="preserve">    2240103</t>
  </si>
  <si>
    <t xml:space="preserve">    2240104</t>
  </si>
  <si>
    <t xml:space="preserve">        灾害风险防治</t>
  </si>
  <si>
    <t xml:space="preserve">    2240105</t>
  </si>
  <si>
    <t xml:space="preserve">        国务院安委会专项</t>
  </si>
  <si>
    <t xml:space="preserve">    2240106</t>
  </si>
  <si>
    <t xml:space="preserve">        安全监管</t>
  </si>
  <si>
    <t xml:space="preserve">    2240107</t>
  </si>
  <si>
    <t xml:space="preserve">        安全生产基础</t>
  </si>
  <si>
    <t xml:space="preserve">    2240108</t>
  </si>
  <si>
    <t xml:space="preserve">        应急救援</t>
  </si>
  <si>
    <t xml:space="preserve">    2240109</t>
  </si>
  <si>
    <t xml:space="preserve">        应急管理</t>
  </si>
  <si>
    <t xml:space="preserve">    2240150</t>
  </si>
  <si>
    <t xml:space="preserve">    2240199</t>
  </si>
  <si>
    <t xml:space="preserve">        其他应急管理支出</t>
  </si>
  <si>
    <t xml:space="preserve">  22402</t>
  </si>
  <si>
    <t xml:space="preserve">    消防事务</t>
  </si>
  <si>
    <t xml:space="preserve">    2240201</t>
  </si>
  <si>
    <t xml:space="preserve">    2240202</t>
  </si>
  <si>
    <t xml:space="preserve">    2240203</t>
  </si>
  <si>
    <t xml:space="preserve">    2240204</t>
  </si>
  <si>
    <t xml:space="preserve">        消防应急救援</t>
  </si>
  <si>
    <t xml:space="preserve">    2240299</t>
  </si>
  <si>
    <t xml:space="preserve">        其他消防事务支出</t>
  </si>
  <si>
    <t xml:space="preserve">  22403</t>
  </si>
  <si>
    <t xml:space="preserve">    森林消防事务</t>
  </si>
  <si>
    <t xml:space="preserve">    2240301</t>
  </si>
  <si>
    <t xml:space="preserve">    2240302</t>
  </si>
  <si>
    <t xml:space="preserve">    2240303</t>
  </si>
  <si>
    <t xml:space="preserve">    2240304</t>
  </si>
  <si>
    <t xml:space="preserve">        森林消防应急救援</t>
  </si>
  <si>
    <t xml:space="preserve">    2240399</t>
  </si>
  <si>
    <t xml:space="preserve">        其他森林消防事务支出</t>
  </si>
  <si>
    <t xml:space="preserve">  22404</t>
  </si>
  <si>
    <t xml:space="preserve">    煤矿安全</t>
  </si>
  <si>
    <t xml:space="preserve">    2240401</t>
  </si>
  <si>
    <t xml:space="preserve">    2240402</t>
  </si>
  <si>
    <t xml:space="preserve">    2240403</t>
  </si>
  <si>
    <t xml:space="preserve">    2240404</t>
  </si>
  <si>
    <t xml:space="preserve">        煤矿安全监察事务</t>
  </si>
  <si>
    <t xml:space="preserve">    2240405</t>
  </si>
  <si>
    <t xml:space="preserve">        煤矿应急救援事务</t>
  </si>
  <si>
    <t xml:space="preserve">    2240450</t>
  </si>
  <si>
    <t xml:space="preserve">    2240499</t>
  </si>
  <si>
    <t xml:space="preserve">        其他煤矿安全支出</t>
  </si>
  <si>
    <t xml:space="preserve">  22405</t>
  </si>
  <si>
    <t xml:space="preserve">    地震事务</t>
  </si>
  <si>
    <t xml:space="preserve">    2240501</t>
  </si>
  <si>
    <t xml:space="preserve">    2240502</t>
  </si>
  <si>
    <t xml:space="preserve">    2240503</t>
  </si>
  <si>
    <t xml:space="preserve">    2240504</t>
  </si>
  <si>
    <t xml:space="preserve">        地震监测</t>
  </si>
  <si>
    <t xml:space="preserve">    2240505</t>
  </si>
  <si>
    <t xml:space="preserve">        地震预测预报</t>
  </si>
  <si>
    <t xml:space="preserve">    2240506</t>
  </si>
  <si>
    <t xml:space="preserve">        地震灾害预防</t>
  </si>
  <si>
    <t xml:space="preserve">    2240507</t>
  </si>
  <si>
    <t xml:space="preserve">        地震应急救援</t>
  </si>
  <si>
    <t xml:space="preserve">    2240508</t>
  </si>
  <si>
    <t xml:space="preserve">        地震环境探察</t>
  </si>
  <si>
    <t xml:space="preserve">    2240509</t>
  </si>
  <si>
    <t xml:space="preserve">        防震减灾信息管理</t>
  </si>
  <si>
    <t xml:space="preserve">    2240510</t>
  </si>
  <si>
    <t xml:space="preserve">        防震减灾基础管理</t>
  </si>
  <si>
    <t xml:space="preserve">    2240550</t>
  </si>
  <si>
    <t xml:space="preserve">        地震事务机构</t>
  </si>
  <si>
    <t xml:space="preserve">    2240599</t>
  </si>
  <si>
    <t xml:space="preserve">        其他地震事务支出</t>
  </si>
  <si>
    <t xml:space="preserve">  22406</t>
  </si>
  <si>
    <t xml:space="preserve">    自然灾害防治</t>
  </si>
  <si>
    <t xml:space="preserve">    2240601</t>
  </si>
  <si>
    <t xml:space="preserve">        地质灾害防治</t>
  </si>
  <si>
    <t xml:space="preserve">    2240602</t>
  </si>
  <si>
    <t xml:space="preserve">        森林草原防灾减灾</t>
  </si>
  <si>
    <t xml:space="preserve">    2240699</t>
  </si>
  <si>
    <t xml:space="preserve">        其他自然灾害防治支出</t>
  </si>
  <si>
    <t xml:space="preserve">  22407</t>
  </si>
  <si>
    <t xml:space="preserve">    自然灾害救灾及恢复重建支出</t>
  </si>
  <si>
    <t xml:space="preserve">    2240701</t>
  </si>
  <si>
    <t xml:space="preserve">        中央自然灾害生活补助</t>
  </si>
  <si>
    <t xml:space="preserve">    2240702</t>
  </si>
  <si>
    <t xml:space="preserve">        地方自然灾害生活补助</t>
  </si>
  <si>
    <t xml:space="preserve">    2240703</t>
  </si>
  <si>
    <t xml:space="preserve">        自然灾害救灾补助</t>
  </si>
  <si>
    <t xml:space="preserve">    2240704</t>
  </si>
  <si>
    <t xml:space="preserve">        自然灾害灾后重建补助</t>
  </si>
  <si>
    <t xml:space="preserve">    2240799</t>
  </si>
  <si>
    <t xml:space="preserve">        其他自然灾害生活救助支出</t>
  </si>
  <si>
    <t xml:space="preserve">  22499</t>
  </si>
  <si>
    <t xml:space="preserve">    其他灾害防治及应急管理支出</t>
  </si>
  <si>
    <t>227</t>
  </si>
  <si>
    <t>预备费</t>
  </si>
  <si>
    <t>229</t>
  </si>
  <si>
    <t>其他支出</t>
  </si>
  <si>
    <t xml:space="preserve">  22902</t>
  </si>
  <si>
    <t xml:space="preserve">    年初预留</t>
  </si>
  <si>
    <t xml:space="preserve">  22999</t>
  </si>
  <si>
    <t xml:space="preserve">    2299901</t>
  </si>
  <si>
    <t>230</t>
  </si>
  <si>
    <t>转移性支出</t>
  </si>
  <si>
    <t xml:space="preserve">  23001</t>
  </si>
  <si>
    <t xml:space="preserve">    返还性支出</t>
  </si>
  <si>
    <t xml:space="preserve">    2300102</t>
  </si>
  <si>
    <t xml:space="preserve">        所得税基数返还支出</t>
  </si>
  <si>
    <t xml:space="preserve">    2300103</t>
  </si>
  <si>
    <t xml:space="preserve">        成品油税费改革税收返还支出</t>
  </si>
  <si>
    <t xml:space="preserve">    2300104</t>
  </si>
  <si>
    <t xml:space="preserve">        增值税税收返还支出</t>
  </si>
  <si>
    <t xml:space="preserve">    2300105</t>
  </si>
  <si>
    <t xml:space="preserve">        消费税税收返还支出</t>
  </si>
  <si>
    <t xml:space="preserve">    2300106</t>
  </si>
  <si>
    <t xml:space="preserve">        增值税“五五分享”税收返还支出</t>
  </si>
  <si>
    <t xml:space="preserve">    2300199</t>
  </si>
  <si>
    <t xml:space="preserve">        其他返还性支出</t>
  </si>
  <si>
    <t xml:space="preserve">  23002</t>
  </si>
  <si>
    <t xml:space="preserve">    一般性转移支付</t>
  </si>
  <si>
    <t xml:space="preserve">    2300201</t>
  </si>
  <si>
    <t xml:space="preserve">        体制补助支出</t>
  </si>
  <si>
    <t xml:space="preserve">    2300202</t>
  </si>
  <si>
    <t xml:space="preserve">        均衡性转移支付支出</t>
  </si>
  <si>
    <t xml:space="preserve">    2300207</t>
  </si>
  <si>
    <t xml:space="preserve">        县级基本财力保障机制奖补资金支出</t>
  </si>
  <si>
    <t xml:space="preserve">    2300208</t>
  </si>
  <si>
    <t xml:space="preserve">        结算补助支出</t>
  </si>
  <si>
    <t xml:space="preserve">    2300212</t>
  </si>
  <si>
    <t xml:space="preserve">        资源枯竭型城市转移支付补助支出</t>
  </si>
  <si>
    <t xml:space="preserve">    2300214</t>
  </si>
  <si>
    <t xml:space="preserve">        企业事业单位划转补助支出</t>
  </si>
  <si>
    <t xml:space="preserve">    2300215</t>
  </si>
  <si>
    <t xml:space="preserve">        成品油税费改革转移支付补助支出</t>
  </si>
  <si>
    <t xml:space="preserve">    2300220</t>
  </si>
  <si>
    <t xml:space="preserve">        基层公检法司转移支付支出</t>
  </si>
  <si>
    <t xml:space="preserve">    2300221</t>
  </si>
  <si>
    <t xml:space="preserve">        城乡义务教育转移支付支出</t>
  </si>
  <si>
    <t xml:space="preserve">    2300222</t>
  </si>
  <si>
    <t xml:space="preserve">        基本养老金转移支付支出</t>
  </si>
  <si>
    <t xml:space="preserve">    2300223</t>
  </si>
  <si>
    <t xml:space="preserve">        城乡居民医疗保险转移支付支出</t>
  </si>
  <si>
    <t xml:space="preserve">    2300224</t>
  </si>
  <si>
    <t xml:space="preserve">        农村综合改革转移支付支出</t>
  </si>
  <si>
    <t xml:space="preserve">    2300225</t>
  </si>
  <si>
    <t xml:space="preserve">        产粮（油）大县奖励资金支出</t>
  </si>
  <si>
    <t xml:space="preserve">    2300226</t>
  </si>
  <si>
    <t xml:space="preserve">        重点生态功能区转移支付支出</t>
  </si>
  <si>
    <t xml:space="preserve">    2300227</t>
  </si>
  <si>
    <t xml:space="preserve">        固定数额补助支出</t>
  </si>
  <si>
    <t xml:space="preserve">    2300228</t>
  </si>
  <si>
    <t xml:space="preserve">        革命老区转移支付支出</t>
  </si>
  <si>
    <t xml:space="preserve">    2300229</t>
  </si>
  <si>
    <t xml:space="preserve">        民族地区转移支付支出</t>
  </si>
  <si>
    <t xml:space="preserve">    2300230</t>
  </si>
  <si>
    <t xml:space="preserve">        边境地区转移支付支出</t>
  </si>
  <si>
    <t xml:space="preserve">    2300231</t>
  </si>
  <si>
    <t xml:space="preserve">        贫困地区转移支付支出</t>
  </si>
  <si>
    <t xml:space="preserve">    2300241</t>
  </si>
  <si>
    <t xml:space="preserve">        一般公共服务共同财政事权转移支付支出</t>
  </si>
  <si>
    <t xml:space="preserve">    2300242</t>
  </si>
  <si>
    <t xml:space="preserve">        外交共同财政事权转移支付支出</t>
  </si>
  <si>
    <t xml:space="preserve">    2300243</t>
  </si>
  <si>
    <t xml:space="preserve">        国防共同财政事权转移支付支出</t>
  </si>
  <si>
    <t xml:space="preserve">    2300244</t>
  </si>
  <si>
    <t xml:space="preserve">        场所安全共同财政事权转移支付支出</t>
  </si>
  <si>
    <t xml:space="preserve">    2300245</t>
  </si>
  <si>
    <t xml:space="preserve">        教育共同财政事权转移支付支出</t>
  </si>
  <si>
    <t xml:space="preserve">    2300246</t>
  </si>
  <si>
    <t xml:space="preserve">        科学技术共同财政事权转移支付支出</t>
  </si>
  <si>
    <t xml:space="preserve">    2300247</t>
  </si>
  <si>
    <t xml:space="preserve">        文化旅游体育与传媒共同财政事权转移支付支出</t>
  </si>
  <si>
    <t xml:space="preserve">    2300248</t>
  </si>
  <si>
    <t xml:space="preserve">        社会保障和就业共同财政事权转移支付支出</t>
  </si>
  <si>
    <t xml:space="preserve">    2300249</t>
  </si>
  <si>
    <t xml:space="preserve">        卫生健康共同财政事权转移支付支出</t>
  </si>
  <si>
    <t xml:space="preserve">    2300250</t>
  </si>
  <si>
    <t xml:space="preserve">        节能环保共同财政事权转移支付支出</t>
  </si>
  <si>
    <t xml:space="preserve">    2300251</t>
  </si>
  <si>
    <t xml:space="preserve">        城乡社区共同财政事权转移支付支出</t>
  </si>
  <si>
    <t xml:space="preserve">    2300252</t>
  </si>
  <si>
    <t xml:space="preserve">        农林水共同财政事权转移支付支出</t>
  </si>
  <si>
    <t xml:space="preserve">    2300253</t>
  </si>
  <si>
    <t xml:space="preserve">        交通运输共同财政事权转移支付支出</t>
  </si>
  <si>
    <t xml:space="preserve">    2300254</t>
  </si>
  <si>
    <t xml:space="preserve">        资源勘探信息等共同财政事权转移支付支出</t>
  </si>
  <si>
    <t xml:space="preserve">    2300255</t>
  </si>
  <si>
    <t xml:space="preserve">        商业服务业等共同财政事权转移支付支出</t>
  </si>
  <si>
    <t xml:space="preserve">    2300256</t>
  </si>
  <si>
    <t xml:space="preserve">        金融共同财政事权转移支付支出</t>
  </si>
  <si>
    <t xml:space="preserve">    2300257</t>
  </si>
  <si>
    <t xml:space="preserve">        自然资源海洋气象等共同财政事权转移支付支出</t>
  </si>
  <si>
    <t xml:space="preserve">    2300258</t>
  </si>
  <si>
    <t xml:space="preserve">        住房保障共同财政事权转移支付支出</t>
  </si>
  <si>
    <t xml:space="preserve">    2300259</t>
  </si>
  <si>
    <t xml:space="preserve">        粮油物资储备共同财政事权转移支付支出</t>
  </si>
  <si>
    <t xml:space="preserve">    2300260</t>
  </si>
  <si>
    <t xml:space="preserve">        其他共同财政事权转移支付支出</t>
  </si>
  <si>
    <t xml:space="preserve">    2300299</t>
  </si>
  <si>
    <t xml:space="preserve">        其他一般性转移支付支出</t>
  </si>
  <si>
    <t xml:space="preserve">  23003</t>
  </si>
  <si>
    <t xml:space="preserve">    专项转移支付</t>
  </si>
  <si>
    <t xml:space="preserve">    2300301</t>
  </si>
  <si>
    <t xml:space="preserve">        一般公共服务</t>
  </si>
  <si>
    <t xml:space="preserve">    2300302</t>
  </si>
  <si>
    <t xml:space="preserve">        外交</t>
  </si>
  <si>
    <t xml:space="preserve">    2300303</t>
  </si>
  <si>
    <t xml:space="preserve">        国防</t>
  </si>
  <si>
    <t xml:space="preserve">    2300304</t>
  </si>
  <si>
    <t xml:space="preserve">        公共安全</t>
  </si>
  <si>
    <t xml:space="preserve">    2300305</t>
  </si>
  <si>
    <t xml:space="preserve">        教育</t>
  </si>
  <si>
    <t xml:space="preserve">    2300306</t>
  </si>
  <si>
    <t xml:space="preserve">        科学技术</t>
  </si>
  <si>
    <t xml:space="preserve">    2300307</t>
  </si>
  <si>
    <t xml:space="preserve">        文化旅游体育与传媒</t>
  </si>
  <si>
    <t xml:space="preserve">    2300308</t>
  </si>
  <si>
    <t xml:space="preserve">        社会保障和就业</t>
  </si>
  <si>
    <t xml:space="preserve">    2300310</t>
  </si>
  <si>
    <t xml:space="preserve">        卫生健康</t>
  </si>
  <si>
    <t xml:space="preserve">    2300311</t>
  </si>
  <si>
    <t xml:space="preserve">        节能环保</t>
  </si>
  <si>
    <t xml:space="preserve">    2300312</t>
  </si>
  <si>
    <t xml:space="preserve">        城乡社区</t>
  </si>
  <si>
    <t xml:space="preserve">    2300313</t>
  </si>
  <si>
    <t xml:space="preserve">        农林水</t>
  </si>
  <si>
    <t xml:space="preserve">    2300314</t>
  </si>
  <si>
    <t xml:space="preserve">        交通运输</t>
  </si>
  <si>
    <t xml:space="preserve">    2300315</t>
  </si>
  <si>
    <t xml:space="preserve">        资源勘探信息等</t>
  </si>
  <si>
    <t xml:space="preserve">    2300316</t>
  </si>
  <si>
    <t xml:space="preserve">        商业服务业等</t>
  </si>
  <si>
    <t xml:space="preserve">    2300317</t>
  </si>
  <si>
    <t xml:space="preserve">        金融</t>
  </si>
  <si>
    <t xml:space="preserve">    2300320</t>
  </si>
  <si>
    <t xml:space="preserve">        自然资源海洋气象等</t>
  </si>
  <si>
    <t xml:space="preserve">    2300321</t>
  </si>
  <si>
    <t xml:space="preserve">        住房保障</t>
  </si>
  <si>
    <t xml:space="preserve">    2300322</t>
  </si>
  <si>
    <t xml:space="preserve">        粮油物资储备</t>
  </si>
  <si>
    <t xml:space="preserve">    2300399</t>
  </si>
  <si>
    <t xml:space="preserve">  23006</t>
  </si>
  <si>
    <t xml:space="preserve">    上解支出</t>
  </si>
  <si>
    <t xml:space="preserve">    2300601</t>
  </si>
  <si>
    <t xml:space="preserve">        体制上解支出</t>
  </si>
  <si>
    <t xml:space="preserve">    2300602</t>
  </si>
  <si>
    <t xml:space="preserve">        专项上解支出</t>
  </si>
  <si>
    <t xml:space="preserve">  23008</t>
  </si>
  <si>
    <t xml:space="preserve">    调出资金</t>
  </si>
  <si>
    <t xml:space="preserve">  23009</t>
  </si>
  <si>
    <t xml:space="preserve">    年终结余</t>
  </si>
  <si>
    <t xml:space="preserve">    2300901</t>
  </si>
  <si>
    <t xml:space="preserve">        一般公共预算年终结余</t>
  </si>
  <si>
    <t xml:space="preserve">  23011</t>
  </si>
  <si>
    <t xml:space="preserve">    债务转贷支出</t>
  </si>
  <si>
    <t xml:space="preserve">    2301101</t>
  </si>
  <si>
    <t xml:space="preserve">        地方政府一般债券转贷支出</t>
  </si>
  <si>
    <t xml:space="preserve">    2301102</t>
  </si>
  <si>
    <t xml:space="preserve">        地方政府向外国政府借款转贷支出</t>
  </si>
  <si>
    <t xml:space="preserve">    2301103</t>
  </si>
  <si>
    <t xml:space="preserve">        地方政府向国际组织借款转贷支出</t>
  </si>
  <si>
    <t xml:space="preserve">    2301104</t>
  </si>
  <si>
    <t xml:space="preserve">        地方政府其他一般债务转贷支出</t>
  </si>
  <si>
    <t xml:space="preserve">  23013</t>
  </si>
  <si>
    <t xml:space="preserve">    援助其他地区支出</t>
  </si>
  <si>
    <t xml:space="preserve">  23015</t>
  </si>
  <si>
    <t xml:space="preserve">    安排预算稳定调节基金</t>
  </si>
  <si>
    <t xml:space="preserve">  23016</t>
  </si>
  <si>
    <t xml:space="preserve">    补充预算周转金</t>
  </si>
  <si>
    <t>231</t>
  </si>
  <si>
    <t>债务还本支出</t>
  </si>
  <si>
    <t xml:space="preserve">  23101</t>
  </si>
  <si>
    <t xml:space="preserve">    中央政府国内债务还本支出</t>
  </si>
  <si>
    <t xml:space="preserve">  23102</t>
  </si>
  <si>
    <t xml:space="preserve">    中央政府国外债务还本支出</t>
  </si>
  <si>
    <t xml:space="preserve">  23103</t>
  </si>
  <si>
    <t xml:space="preserve">    地方政府一般债务还本支出</t>
  </si>
  <si>
    <t xml:space="preserve">    2310301</t>
  </si>
  <si>
    <t xml:space="preserve">        地方政府一般债券还本支出</t>
  </si>
  <si>
    <t xml:space="preserve">    2310302</t>
  </si>
  <si>
    <t xml:space="preserve">        地方政府向外国政府借款还本支出</t>
  </si>
  <si>
    <t xml:space="preserve">    2310303</t>
  </si>
  <si>
    <t xml:space="preserve">        地方政府向国际组织借款还本支出</t>
  </si>
  <si>
    <t xml:space="preserve">    2310399</t>
  </si>
  <si>
    <t xml:space="preserve">        地方政府其他一般债务还本支出</t>
  </si>
  <si>
    <t>232</t>
  </si>
  <si>
    <t>债务付息支出</t>
  </si>
  <si>
    <t xml:space="preserve">  23201</t>
  </si>
  <si>
    <t xml:space="preserve">    中央政府国内债务付息支出</t>
  </si>
  <si>
    <t xml:space="preserve">  23202</t>
  </si>
  <si>
    <t xml:space="preserve">    中央政府国外债务付息支出</t>
  </si>
  <si>
    <t xml:space="preserve">  23203</t>
  </si>
  <si>
    <t xml:space="preserve">    地方政府一般债务付息支出</t>
  </si>
  <si>
    <t xml:space="preserve">    2320301</t>
  </si>
  <si>
    <t xml:space="preserve">        地方政府一般债券付息支出</t>
  </si>
  <si>
    <t xml:space="preserve">    2320302</t>
  </si>
  <si>
    <t xml:space="preserve">        地方政府向外国政府借款付息支出</t>
  </si>
  <si>
    <t xml:space="preserve">    2320303</t>
  </si>
  <si>
    <t xml:space="preserve">        地方政府向国际组织借款付息支出</t>
  </si>
  <si>
    <t xml:space="preserve">    2320304</t>
  </si>
  <si>
    <t xml:space="preserve">        地方政府其他一般债务付息支出</t>
  </si>
  <si>
    <t>233</t>
  </si>
  <si>
    <t>债务发行费用支出</t>
  </si>
  <si>
    <t xml:space="preserve">  23301</t>
  </si>
  <si>
    <t xml:space="preserve">    中央政府国内债务发行费用支出</t>
  </si>
  <si>
    <t xml:space="preserve">  23302</t>
  </si>
  <si>
    <t xml:space="preserve">    中央政府国外债务发行费用支出</t>
  </si>
  <si>
    <t xml:space="preserve">  23303</t>
  </si>
  <si>
    <t xml:space="preserve">    地方政府一般债务发行费用支出</t>
  </si>
  <si>
    <t>备注：支出科目根据每年政府收支分类科目书更新。</t>
  </si>
  <si>
    <t>表4</t>
  </si>
  <si>
    <r>
      <t>2022</t>
    </r>
    <r>
      <rPr>
        <b/>
        <sz val="16"/>
        <rFont val="宋体"/>
        <family val="0"/>
      </rPr>
      <t>年石岐街道一般公共预算基本支出决算表</t>
    </r>
    <r>
      <rPr>
        <b/>
        <sz val="16"/>
        <rFont val="Times New Roman"/>
        <family val="1"/>
      </rPr>
      <t xml:space="preserve">
</t>
    </r>
    <r>
      <rPr>
        <b/>
        <sz val="16"/>
        <rFont val="宋体"/>
        <family val="0"/>
      </rPr>
      <t>（按政府预算经济分类款级科目）</t>
    </r>
  </si>
  <si>
    <r>
      <t>单位</t>
    </r>
    <r>
      <rPr>
        <sz val="10"/>
        <rFont val="Times New Roman"/>
        <family val="1"/>
      </rPr>
      <t>:</t>
    </r>
    <r>
      <rPr>
        <sz val="10"/>
        <rFont val="宋体"/>
        <family val="0"/>
      </rPr>
      <t>万元</t>
    </r>
  </si>
  <si>
    <t>科目编码</t>
  </si>
  <si>
    <t>一般公共预算基本支出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</si>
  <si>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</si>
  <si>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</si>
  <si>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</si>
  <si>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</si>
  <si>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</si>
  <si>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</si>
  <si>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</si>
  <si>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</si>
  <si>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</si>
  <si>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</si>
  <si>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</si>
  <si>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</si>
  <si>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</si>
  <si>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</si>
  <si>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</si>
  <si>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</si>
  <si>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</si>
  <si>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</si>
  <si>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</si>
  <si>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</si>
  <si>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</si>
  <si>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</si>
  <si>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</si>
  <si>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</si>
  <si>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</si>
  <si>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</si>
  <si>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</si>
  <si>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</si>
  <si>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</si>
  <si>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</si>
  <si>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</si>
  <si>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</si>
  <si>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</si>
  <si>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</si>
  <si>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</si>
  <si>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</si>
  <si>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</si>
  <si>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</si>
  <si>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</si>
  <si>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</si>
  <si>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</si>
  <si>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</si>
  <si>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</si>
  <si>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</si>
  <si>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</si>
  <si>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</si>
  <si>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</si>
  <si>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</si>
  <si>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</si>
  <si>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</si>
  <si>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</si>
  <si>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</si>
  <si>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</si>
  <si>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</si>
  <si>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</si>
  <si>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</si>
  <si>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</si>
  <si>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</si>
  <si>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</si>
  <si>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</si>
  <si>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</si>
  <si>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</si>
  <si>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</si>
  <si>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</si>
  <si>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</si>
  <si>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</si>
  <si>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</si>
  <si>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</si>
  <si>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</si>
  <si>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</si>
  <si>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</si>
  <si>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</si>
  <si>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</si>
  <si>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</si>
  <si>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</si>
  <si>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</si>
  <si>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</si>
  <si>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</si>
  <si>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</si>
  <si>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</si>
  <si>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</si>
  <si>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</si>
  <si>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</si>
  <si>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</si>
  <si>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</si>
  <si>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</si>
  <si>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</si>
  <si>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</si>
  <si>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</si>
  <si>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</si>
  <si>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</si>
  <si>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</si>
  <si>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</si>
  <si>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</si>
  <si>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</si>
  <si>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</si>
  <si>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</si>
  <si>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</si>
  <si>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</si>
  <si>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</si>
  <si>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</si>
  <si>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</si>
  <si>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51004</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</si>
  <si>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</si>
  <si>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</si>
  <si>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</si>
  <si>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</si>
  <si>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</si>
  <si>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</si>
  <si>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 xml:space="preserve"> 国内债务还本</t>
  </si>
  <si>
    <t xml:space="preserve"> 国外债务还本</t>
  </si>
  <si>
    <t xml:space="preserve"> 上下级政府间转移性支出</t>
  </si>
  <si>
    <t xml:space="preserve"> 援助其他地区支出</t>
  </si>
  <si>
    <t xml:space="preserve"> 债务转贷</t>
  </si>
  <si>
    <t xml:space="preserve"> 调出资金</t>
  </si>
  <si>
    <t xml:space="preserve"> 安排预算稳定调节基金</t>
  </si>
  <si>
    <t xml:space="preserve"> 补充预算周转金</t>
  </si>
  <si>
    <t>预备费及预留</t>
  </si>
  <si>
    <t xml:space="preserve"> 预备费</t>
  </si>
  <si>
    <t xml:space="preserve"> 预留</t>
  </si>
  <si>
    <r>
      <rPr>
        <b/>
        <sz val="11"/>
        <rFont val="宋体"/>
        <family val="0"/>
      </rPr>
      <t>其他支出</t>
    </r>
  </si>
  <si>
    <t>59906</t>
  </si>
  <si>
    <r>
      <rPr>
        <sz val="11"/>
        <rFont val="Times New Roman"/>
        <family val="1"/>
      </rPr>
      <t xml:space="preserve"> </t>
    </r>
    <r>
      <rPr>
        <sz val="11"/>
        <rFont val="宋体"/>
        <family val="0"/>
      </rPr>
      <t>赠与</t>
    </r>
  </si>
  <si>
    <t>59907</t>
  </si>
  <si>
    <r>
      <rPr>
        <sz val="11"/>
        <rFont val="Times New Roman"/>
        <family val="1"/>
      </rPr>
      <t xml:space="preserve"> </t>
    </r>
    <r>
      <rPr>
        <sz val="11"/>
        <rFont val="宋体"/>
        <family val="0"/>
      </rPr>
      <t>国家赔偿费用支出</t>
    </r>
  </si>
  <si>
    <t>59908</t>
  </si>
  <si>
    <r>
      <rPr>
        <sz val="11"/>
        <rFont val="Times New Roman"/>
        <family val="1"/>
      </rPr>
      <t xml:space="preserve"> </t>
    </r>
    <r>
      <rPr>
        <sz val="11"/>
        <rFont val="宋体"/>
        <family val="0"/>
      </rPr>
      <t>对民间非营利组织和群众性自治组织补贴</t>
    </r>
  </si>
  <si>
    <t>59999</t>
  </si>
  <si>
    <r>
      <rPr>
        <sz val="11"/>
        <rFont val="Times New Roman"/>
        <family val="1"/>
      </rPr>
      <t xml:space="preserve"> </t>
    </r>
    <r>
      <rPr>
        <sz val="11"/>
        <rFont val="宋体"/>
        <family val="0"/>
      </rPr>
      <t>其他支出</t>
    </r>
  </si>
  <si>
    <t>表5</t>
  </si>
  <si>
    <r>
      <t>2022</t>
    </r>
    <r>
      <rPr>
        <b/>
        <sz val="16"/>
        <rFont val="宋体"/>
        <family val="0"/>
      </rPr>
      <t>年石岐街道一般公共预算</t>
    </r>
    <r>
      <rPr>
        <b/>
        <sz val="16"/>
        <rFont val="Times New Roman"/>
        <family val="1"/>
      </rPr>
      <t>“</t>
    </r>
    <r>
      <rPr>
        <b/>
        <sz val="16"/>
        <rFont val="宋体"/>
        <family val="0"/>
      </rPr>
      <t>三公</t>
    </r>
    <r>
      <rPr>
        <b/>
        <sz val="16"/>
        <rFont val="Times New Roman"/>
        <family val="1"/>
      </rPr>
      <t>”</t>
    </r>
    <r>
      <rPr>
        <b/>
        <sz val="16"/>
        <rFont val="宋体"/>
        <family val="0"/>
      </rPr>
      <t>经费决算表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</si>
  <si>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</si>
  <si>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</si>
  <si>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</si>
  <si>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</si>
  <si>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</si>
  <si>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</si>
  <si>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</si>
  <si>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2022</t>
    </r>
    <r>
      <rPr>
        <b/>
        <sz val="16"/>
        <color indexed="8"/>
        <rFont val="宋体"/>
        <family val="0"/>
      </rPr>
      <t>年石岐街道政府性基金预算收入决算表</t>
    </r>
  </si>
  <si>
    <t>收入项目</t>
  </si>
  <si>
    <t>一、上级补助收入（政府性基金）</t>
  </si>
  <si>
    <t>(一）城乡社区收入</t>
  </si>
  <si>
    <t>1、国有土地使用权出让收入</t>
  </si>
  <si>
    <t>2、污水处理费收入</t>
  </si>
  <si>
    <t>3、城市基础设施配套费收入</t>
  </si>
  <si>
    <t>4、其他收入</t>
  </si>
  <si>
    <t>（二）农林水收入</t>
  </si>
  <si>
    <t>1、大中型水库移民后期扶持基金收入</t>
  </si>
  <si>
    <t>2、农业土地开发资金收入</t>
  </si>
  <si>
    <t>（三）社会保障和就业收入</t>
  </si>
  <si>
    <t>1、福利彩票公益金收入</t>
  </si>
  <si>
    <t>2、体育彩票公益金收入</t>
  </si>
  <si>
    <t>3、其他收入</t>
  </si>
  <si>
    <t>二、债务转贷收入（政府性基金）</t>
  </si>
  <si>
    <t>三、调入资金（调入政府性基金预算资金）</t>
  </si>
  <si>
    <t>四、上年结余（政府性基金）</t>
  </si>
  <si>
    <t>表7</t>
  </si>
  <si>
    <r>
      <t>2022</t>
    </r>
    <r>
      <rPr>
        <b/>
        <sz val="16"/>
        <color indexed="8"/>
        <rFont val="宋体"/>
        <family val="0"/>
      </rPr>
      <t>年石岐街道政府性基金预算支出决算表</t>
    </r>
  </si>
  <si>
    <t>支出项目</t>
  </si>
  <si>
    <t>一、政府性基金预算支出</t>
  </si>
  <si>
    <t>（一）社会保障和就业支出</t>
  </si>
  <si>
    <t>1、 大中型水库移民后期扶持基金支出</t>
  </si>
  <si>
    <t>（二）城乡社区支出</t>
  </si>
  <si>
    <t>1、 国有土地使用权出让收入安排的支出</t>
  </si>
  <si>
    <t>2、农业土地开发资金安排的支出</t>
  </si>
  <si>
    <t>3、城市基础设施配套费安排的支出</t>
  </si>
  <si>
    <t>4、污水处理费安排的支出</t>
  </si>
  <si>
    <t>（三）其他支出</t>
  </si>
  <si>
    <t>1、彩票发行销售机构业务费安排的支出</t>
  </si>
  <si>
    <t>2、 福利彩票公益金</t>
  </si>
  <si>
    <t>（1）用于社会福利的彩票公益金支出</t>
  </si>
  <si>
    <t>（2） 用于体育事业的彩票公益金支出</t>
  </si>
  <si>
    <t>（3） 用于残疾人事业的彩票公益金支出</t>
  </si>
  <si>
    <t>（4）其他</t>
  </si>
  <si>
    <t>3、其他政府性基金及对应专项债务收入安排的支出</t>
  </si>
  <si>
    <t>二、上解支出（政府性基金）</t>
  </si>
  <si>
    <t>其中：债务相关上解支出</t>
  </si>
  <si>
    <t>三、调出资金</t>
  </si>
  <si>
    <t>四、结转下年（政府性基金）</t>
  </si>
  <si>
    <t>表8</t>
  </si>
  <si>
    <r>
      <t>2022</t>
    </r>
    <r>
      <rPr>
        <b/>
        <sz val="16"/>
        <color indexed="8"/>
        <rFont val="方正小标宋简体"/>
        <family val="0"/>
      </rPr>
      <t>年石岐街道政府性基金预算支出决算表（按功能分类项级科目）</t>
    </r>
  </si>
  <si>
    <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</si>
  <si>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</si>
  <si>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</si>
  <si>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</si>
  <si>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</si>
  <si>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</si>
  <si>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</si>
  <si>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</si>
  <si>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</si>
  <si>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</si>
  <si>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</si>
  <si>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</si>
  <si>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</si>
  <si>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</si>
  <si>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</si>
  <si>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</si>
  <si>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</si>
  <si>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</si>
  <si>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</si>
  <si>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</si>
  <si>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</si>
  <si>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</si>
  <si>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</si>
  <si>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</si>
  <si>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</si>
  <si>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</si>
  <si>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</si>
  <si>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</si>
  <si>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</si>
  <si>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</si>
  <si>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</si>
  <si>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</si>
  <si>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</si>
  <si>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</si>
  <si>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</si>
  <si>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</si>
  <si>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</si>
  <si>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</si>
  <si>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</si>
  <si>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</si>
  <si>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</si>
  <si>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</si>
  <si>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</si>
  <si>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</si>
  <si>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</si>
  <si>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</si>
  <si>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</si>
  <si>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</si>
  <si>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</si>
  <si>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</si>
  <si>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</si>
  <si>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</si>
  <si>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</si>
  <si>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</si>
  <si>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</si>
  <si>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</si>
  <si>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</si>
  <si>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</si>
  <si>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</si>
  <si>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</si>
  <si>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</si>
  <si>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</si>
  <si>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</si>
  <si>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</si>
  <si>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</si>
  <si>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</si>
  <si>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</si>
  <si>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</si>
  <si>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</si>
  <si>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</si>
  <si>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</si>
  <si>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</si>
  <si>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</si>
  <si>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</si>
  <si>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</si>
  <si>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</si>
  <si>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</si>
  <si>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</si>
  <si>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</si>
  <si>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</si>
  <si>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</si>
  <si>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</si>
  <si>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</si>
  <si>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</si>
  <si>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</si>
  <si>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</si>
  <si>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</si>
  <si>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</si>
  <si>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</si>
  <si>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</si>
  <si>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</si>
  <si>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</si>
  <si>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</si>
  <si>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</si>
  <si>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</si>
  <si>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</si>
  <si>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</si>
  <si>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</si>
  <si>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</si>
  <si>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</si>
  <si>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</si>
  <si>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</si>
  <si>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</si>
  <si>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</si>
  <si>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</si>
  <si>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</si>
  <si>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</si>
  <si>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</si>
  <si>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</si>
  <si>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</si>
  <si>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</si>
  <si>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</si>
  <si>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</si>
  <si>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</si>
  <si>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</si>
  <si>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</si>
  <si>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</si>
  <si>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</si>
  <si>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</si>
  <si>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</si>
  <si>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</si>
  <si>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</si>
  <si>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</si>
  <si>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</si>
  <si>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</si>
  <si>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</si>
  <si>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</si>
  <si>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</si>
  <si>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</si>
  <si>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</si>
  <si>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</si>
  <si>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</si>
  <si>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</si>
  <si>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</si>
  <si>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</si>
  <si>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</si>
  <si>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</si>
  <si>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</si>
  <si>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</si>
  <si>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</si>
  <si>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</si>
  <si>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</si>
  <si>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</si>
  <si>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</si>
  <si>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</si>
  <si>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</si>
  <si>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</si>
  <si>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</si>
  <si>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</si>
  <si>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</si>
  <si>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</si>
  <si>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</si>
  <si>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</si>
  <si>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</si>
  <si>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</si>
  <si>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</si>
  <si>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</si>
  <si>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</si>
  <si>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</si>
  <si>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</si>
  <si>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</si>
  <si>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</si>
  <si>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</si>
  <si>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</si>
  <si>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</si>
  <si>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</si>
  <si>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</si>
  <si>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</si>
  <si>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</si>
  <si>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</si>
  <si>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</si>
  <si>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</si>
  <si>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</si>
  <si>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</si>
  <si>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</si>
  <si>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</si>
  <si>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</si>
  <si>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</si>
  <si>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</si>
  <si>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</si>
  <si>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</si>
  <si>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</si>
  <si>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</si>
  <si>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</si>
  <si>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</si>
  <si>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</si>
  <si>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</si>
  <si>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</si>
  <si>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</si>
  <si>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</si>
  <si>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</si>
  <si>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</si>
  <si>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</si>
  <si>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</si>
  <si>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</si>
  <si>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</si>
  <si>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 xml:space="preserve">  21460</t>
  </si>
  <si>
    <t xml:space="preserve">    海南省高等级公路车辆通行附加费安排的支出</t>
  </si>
  <si>
    <t xml:space="preserve">    2146001</t>
  </si>
  <si>
    <t xml:space="preserve">    2146002</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</si>
  <si>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</si>
  <si>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</si>
  <si>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</si>
  <si>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</si>
  <si>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</si>
  <si>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</si>
  <si>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</si>
  <si>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</si>
  <si>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</si>
  <si>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</si>
  <si>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</si>
  <si>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</si>
  <si>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</si>
  <si>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</si>
  <si>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</si>
  <si>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</si>
  <si>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</si>
  <si>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</si>
  <si>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</si>
  <si>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</si>
  <si>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</si>
  <si>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</si>
  <si>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</si>
  <si>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</si>
  <si>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</si>
  <si>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</si>
  <si>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</si>
  <si>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</si>
  <si>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</si>
  <si>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</si>
  <si>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</si>
  <si>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</si>
  <si>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</si>
  <si>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</si>
  <si>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</si>
  <si>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</si>
  <si>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</si>
  <si>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</si>
  <si>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</si>
  <si>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</si>
  <si>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</si>
  <si>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</si>
  <si>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</si>
  <si>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</si>
  <si>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</si>
  <si>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</si>
  <si>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</si>
  <si>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</si>
  <si>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</si>
  <si>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</si>
  <si>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</si>
  <si>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</si>
  <si>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</si>
  <si>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</si>
  <si>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</si>
  <si>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</si>
  <si>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</si>
  <si>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</si>
  <si>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</si>
  <si>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</si>
  <si>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</si>
  <si>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</si>
  <si>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</si>
  <si>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</si>
  <si>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</si>
  <si>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</si>
  <si>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</si>
  <si>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</si>
  <si>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</si>
  <si>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</si>
  <si>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</si>
  <si>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</si>
  <si>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</si>
  <si>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</si>
  <si>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</si>
  <si>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</si>
  <si>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</si>
  <si>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</si>
  <si>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</si>
  <si>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</si>
  <si>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</si>
  <si>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</si>
  <si>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</si>
  <si>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</si>
  <si>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</si>
  <si>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</si>
  <si>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</si>
  <si>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</si>
  <si>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</si>
  <si>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</si>
  <si>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</si>
  <si>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</si>
  <si>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</si>
  <si>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</si>
  <si>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</si>
  <si>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</si>
  <si>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</si>
  <si>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 xml:space="preserve">    2170402</t>
  </si>
  <si>
    <t xml:space="preserve">        中央特别国债经营基金支出</t>
  </si>
  <si>
    <t xml:space="preserve">    2170403</t>
  </si>
  <si>
    <t xml:space="preserve">        中央特别国债经营基金财务支出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</si>
  <si>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</si>
  <si>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</si>
  <si>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</si>
  <si>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</si>
  <si>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</si>
  <si>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</si>
  <si>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</si>
  <si>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</si>
  <si>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</si>
  <si>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彩票发行销售机构业务费安排的支出</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</si>
  <si>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</si>
  <si>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</si>
  <si>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</si>
  <si>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</si>
  <si>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</si>
  <si>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</si>
  <si>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</si>
  <si>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</si>
  <si>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</si>
  <si>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</si>
  <si>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</si>
  <si>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</si>
  <si>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</si>
  <si>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</si>
  <si>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</si>
  <si>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</si>
  <si>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</si>
  <si>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</si>
  <si>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</si>
  <si>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</si>
  <si>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</si>
  <si>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</si>
  <si>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</si>
  <si>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</si>
  <si>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</si>
  <si>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</si>
  <si>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</si>
  <si>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</si>
  <si>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</si>
  <si>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</si>
  <si>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</si>
  <si>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</si>
  <si>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</si>
  <si>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</si>
  <si>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</si>
  <si>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</si>
  <si>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</si>
  <si>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</si>
  <si>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</si>
  <si>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</si>
  <si>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</si>
  <si>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</si>
  <si>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</si>
  <si>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</si>
  <si>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</si>
  <si>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</si>
  <si>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2300802</t>
  </si>
  <si>
    <t xml:space="preserve">        政府性基金预算调出资金</t>
  </si>
  <si>
    <t xml:space="preserve">    2300902</t>
  </si>
  <si>
    <t xml:space="preserve">        政府性基金年终结余</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</si>
  <si>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</si>
  <si>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</si>
  <si>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</si>
  <si>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</si>
  <si>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</si>
  <si>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</si>
  <si>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</si>
  <si>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</si>
  <si>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</si>
  <si>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</si>
  <si>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</si>
  <si>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</si>
  <si>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</si>
  <si>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</si>
  <si>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</si>
  <si>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</si>
  <si>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</si>
  <si>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</si>
  <si>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</si>
  <si>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</si>
  <si>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</si>
  <si>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</si>
  <si>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</si>
  <si>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</si>
  <si>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</si>
  <si>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</si>
  <si>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</si>
  <si>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</si>
  <si>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</si>
  <si>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</si>
  <si>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</si>
  <si>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</si>
  <si>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</si>
  <si>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</si>
  <si>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</si>
  <si>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</si>
  <si>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</si>
  <si>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</si>
  <si>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</si>
  <si>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</si>
  <si>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</si>
  <si>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</si>
  <si>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</si>
  <si>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</si>
  <si>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</si>
  <si>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</si>
  <si>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</si>
  <si>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</si>
  <si>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</si>
  <si>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</si>
  <si>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</si>
  <si>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</si>
  <si>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</si>
  <si>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</si>
  <si>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</si>
  <si>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</si>
  <si>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</si>
  <si>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</si>
  <si>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</si>
  <si>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</si>
  <si>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</si>
  <si>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</si>
  <si>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</si>
  <si>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</si>
  <si>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</si>
  <si>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</si>
  <si>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</si>
  <si>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</si>
  <si>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</si>
  <si>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</si>
  <si>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</si>
  <si>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</si>
  <si>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</si>
  <si>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</si>
  <si>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</si>
  <si>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</si>
  <si>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</si>
  <si>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</si>
  <si>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</si>
  <si>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</si>
  <si>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</si>
  <si>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</si>
  <si>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</si>
  <si>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</si>
  <si>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</si>
  <si>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</si>
  <si>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</si>
  <si>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</si>
  <si>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</si>
  <si>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</si>
  <si>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</si>
  <si>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</si>
  <si>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</si>
  <si>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</si>
  <si>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</si>
  <si>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</si>
  <si>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</si>
  <si>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</si>
  <si>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</si>
  <si>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</si>
  <si>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</si>
  <si>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</si>
  <si>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</si>
  <si>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</si>
  <si>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</si>
  <si>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</si>
  <si>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</si>
  <si>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</si>
  <si>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</si>
  <si>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</si>
  <si>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</si>
  <si>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</si>
  <si>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</si>
  <si>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</si>
  <si>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</si>
  <si>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</si>
  <si>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</si>
  <si>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</si>
  <si>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</si>
  <si>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</si>
  <si>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</si>
  <si>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</si>
  <si>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</si>
  <si>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</si>
  <si>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</si>
  <si>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</si>
  <si>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</si>
  <si>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</si>
  <si>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</si>
  <si>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</si>
  <si>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</si>
  <si>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</si>
  <si>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</si>
  <si>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</si>
  <si>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</si>
  <si>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</si>
  <si>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</si>
  <si>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</si>
  <si>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</si>
  <si>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</si>
  <si>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</si>
  <si>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</si>
  <si>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表9</t>
  </si>
  <si>
    <r>
      <t>2022</t>
    </r>
    <r>
      <rPr>
        <b/>
        <sz val="14"/>
        <color indexed="8"/>
        <rFont val="宋体"/>
        <family val="0"/>
      </rPr>
      <t>年石岐街道政府债券转贷及还本情况表</t>
    </r>
  </si>
  <si>
    <t>金额</t>
  </si>
  <si>
    <t>一、2022年转贷数</t>
  </si>
  <si>
    <t>1.一般债券</t>
  </si>
  <si>
    <t>其中：新增债券</t>
  </si>
  <si>
    <t xml:space="preserve">     置换债券</t>
  </si>
  <si>
    <t xml:space="preserve">     再融资债券</t>
  </si>
  <si>
    <t>2.专项债券</t>
  </si>
  <si>
    <t xml:space="preserve">      置换债券</t>
  </si>
  <si>
    <t xml:space="preserve">      再融资债券</t>
  </si>
  <si>
    <t>二、2022年还本执行数</t>
  </si>
  <si>
    <t>三、2022年付息执行数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</si>
</sst>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_);[Red]\(#,##0\)"/>
    <numFmt numFmtId="179" formatCode="0_);[Red]\(0\)"/>
  </numFmts>
  <fonts count="69">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b/>
      <sz val="9"/>
      <color indexed="8"/>
      <name val="Times New Roman"/>
      <family val="1"/>
    </font>
    <font>
      <sz val="9"/>
      <color indexed="8"/>
      <name val="宋体"/>
      <family val="0"/>
    </font>
    <font>
      <sz val="9"/>
      <color indexed="8"/>
      <name val="Times New Roman"/>
      <family val="1"/>
    </font>
    <font>
      <sz val="14"/>
      <color indexed="8"/>
      <name val="方正小标宋简体"/>
      <family val="0"/>
    </font>
    <font>
      <sz val="14"/>
      <color indexed="8"/>
      <name val="Times New Roman"/>
      <family val="1"/>
    </font>
    <font>
      <sz val="9"/>
      <name val="Times New Roman"/>
      <family val="1"/>
    </font>
    <font>
      <sz val="10"/>
      <name val="宋体"/>
      <family val="0"/>
    </font>
    <font>
      <b/>
      <sz val="9"/>
      <color indexed="63"/>
      <name val="宋体"/>
      <family val="0"/>
    </font>
    <font>
      <b/>
      <sz val="9"/>
      <color indexed="8"/>
      <name val="黑体"/>
      <family val="3"/>
    </font>
    <font>
      <sz val="16"/>
      <color indexed="8"/>
      <name val="方正小标宋简体"/>
      <family val="0"/>
    </font>
    <font>
      <sz val="10"/>
      <color indexed="8"/>
      <name val="方正小标宋简体"/>
      <family val="0"/>
    </font>
    <font>
      <sz val="24"/>
      <color indexed="8"/>
      <name val="方正小标宋简体"/>
      <family val="0"/>
    </font>
    <font>
      <sz val="16"/>
      <name val="Times New Roman"/>
      <family val="1"/>
    </font>
    <font>
      <sz val="16"/>
      <name val="方正大标宋简体"/>
      <family val="0"/>
    </font>
    <font>
      <b/>
      <sz val="12"/>
      <name val="宋体"/>
      <family val="0"/>
    </font>
    <font>
      <b/>
      <sz val="12"/>
      <color indexed="8"/>
      <name val="宋体"/>
      <family val="0"/>
    </font>
    <font>
      <b/>
      <sz val="12"/>
      <name val="Times New Roman"/>
      <family val="1"/>
    </font>
    <font>
      <sz val="12"/>
      <name val="Times New Roman"/>
      <family val="1"/>
    </font>
    <font>
      <sz val="8"/>
      <color indexed="8"/>
      <name val="宋体"/>
      <family val="0"/>
    </font>
    <font>
      <sz val="10"/>
      <name val="Times New Roman"/>
      <family val="1"/>
    </font>
    <font>
      <b/>
      <sz val="10"/>
      <color indexed="8"/>
      <name val="Times New Roman"/>
      <family val="1"/>
    </font>
    <font>
      <b/>
      <sz val="10"/>
      <color indexed="8"/>
      <name val="宋体"/>
      <family val="0"/>
    </font>
    <font>
      <b/>
      <sz val="11"/>
      <name val="Times New Roman"/>
      <family val="1"/>
    </font>
    <font>
      <sz val="11"/>
      <name val="Times New Roman"/>
      <family val="1"/>
    </font>
    <font>
      <sz val="10"/>
      <color indexed="8"/>
      <name val="Times New Roman"/>
      <family val="1"/>
    </font>
    <font>
      <sz val="12"/>
      <color indexed="8"/>
      <name val="宋体"/>
      <family val="0"/>
    </font>
    <font>
      <sz val="10"/>
      <color indexed="10"/>
      <name val="Times New Roman"/>
      <family val="1"/>
    </font>
    <font>
      <sz val="24"/>
      <color indexed="8"/>
      <name val="宋体"/>
      <family val="0"/>
    </font>
    <font>
      <sz val="9"/>
      <name val="宋体"/>
      <family val="0"/>
    </font>
    <font>
      <b/>
      <sz val="9"/>
      <name val="宋体"/>
      <family val="0"/>
    </font>
    <font>
      <sz val="14"/>
      <color indexed="8"/>
      <name val="宋体"/>
      <family val="0"/>
    </font>
    <font>
      <sz val="11"/>
      <color indexed="37"/>
      <name val="宋体"/>
      <family val="0"/>
    </font>
    <font>
      <sz val="11"/>
      <color indexed="9"/>
      <name val="宋体"/>
      <family val="0"/>
    </font>
    <font>
      <sz val="11"/>
      <color indexed="62"/>
      <name val="宋体"/>
      <family val="0"/>
    </font>
    <font>
      <sz val="11"/>
      <color indexed="20"/>
      <name val="宋体"/>
      <family val="0"/>
    </font>
    <font>
      <sz val="11"/>
      <color indexed="20"/>
      <name val="Tahoma"/>
      <family val="2"/>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0"/>
      <name val="Helv"/>
      <family val="2"/>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color indexed="20"/>
      <name val="宋体"/>
      <family val="0"/>
    </font>
    <font>
      <sz val="11"/>
      <color indexed="60"/>
      <name val="宋体"/>
      <family val="0"/>
    </font>
    <font>
      <sz val="10"/>
      <name val="Arial"/>
      <family val="2"/>
    </font>
    <font>
      <sz val="12"/>
      <color indexed="16"/>
      <name val="宋体"/>
      <family val="0"/>
    </font>
    <font>
      <sz val="11"/>
      <color indexed="17"/>
      <name val="Tahoma"/>
      <family val="2"/>
    </font>
    <font>
      <b/>
      <sz val="14"/>
      <color indexed="8"/>
      <name val="宋体"/>
      <family val="0"/>
    </font>
    <font>
      <b/>
      <sz val="16"/>
      <color indexed="8"/>
      <name val="方正小标宋简体"/>
      <family val="0"/>
    </font>
    <font>
      <b/>
      <sz val="16"/>
      <color indexed="8"/>
      <name val="宋体"/>
      <family val="0"/>
    </font>
    <font>
      <b/>
      <sz val="16"/>
      <name val="宋体"/>
      <family val="0"/>
    </font>
    <font>
      <b/>
      <sz val="11"/>
      <name val="宋体"/>
      <family val="0"/>
    </font>
    <font>
      <sz val="10"/>
      <color rgb="FFFF0000"/>
      <name val="Times New Roman"/>
      <family val="1"/>
    </font>
  </fonts>
  <fills count="22">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right style="thin"/>
      <top style="thin"/>
      <bottom style="thin"/>
    </border>
  </borders>
  <cellStyleXfs count="2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44" fontId="0" fillId="0" borderId="0" applyFont="0" applyFill="0" applyBorder="0" applyAlignment="0" applyProtection="0"/>
    <xf numFmtId="0" fontId="39" fillId="3" borderId="0" applyNumberFormat="0" applyBorder="0" applyAlignment="0" applyProtection="0"/>
    <xf numFmtId="0" fontId="0" fillId="4" borderId="0" applyNumberFormat="0" applyBorder="0" applyAlignment="0" applyProtection="0"/>
    <xf numFmtId="0" fontId="40" fillId="3" borderId="1" applyNumberFormat="0" applyAlignment="0" applyProtection="0"/>
    <xf numFmtId="0" fontId="41" fillId="2" borderId="0" applyNumberFormat="0" applyBorder="0" applyAlignment="0" applyProtection="0"/>
    <xf numFmtId="41" fontId="0" fillId="0" borderId="0" applyFont="0" applyFill="0" applyBorder="0" applyAlignment="0" applyProtection="0"/>
    <xf numFmtId="0" fontId="41" fillId="2" borderId="0" applyNumberFormat="0" applyBorder="0" applyAlignment="0" applyProtection="0"/>
    <xf numFmtId="0" fontId="42" fillId="2" borderId="0" applyNumberFormat="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0" fillId="5" borderId="0" applyNumberFormat="0" applyBorder="0" applyAlignment="0" applyProtection="0"/>
    <xf numFmtId="0" fontId="39" fillId="5" borderId="0" applyNumberFormat="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39" fillId="3" borderId="0" applyNumberFormat="0" applyBorder="0" applyAlignment="0" applyProtection="0"/>
    <xf numFmtId="0" fontId="2" fillId="0" borderId="0" applyNumberFormat="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8" fillId="0" borderId="0">
      <alignment/>
      <protection/>
    </xf>
    <xf numFmtId="0" fontId="49" fillId="0" borderId="0" applyNumberFormat="0" applyFill="0" applyBorder="0" applyAlignment="0" applyProtection="0"/>
    <xf numFmtId="0" fontId="2" fillId="0" borderId="0">
      <alignment vertical="center"/>
      <protection/>
    </xf>
    <xf numFmtId="0" fontId="39" fillId="8" borderId="0" applyNumberFormat="0" applyBorder="0" applyAlignment="0" applyProtection="0"/>
    <xf numFmtId="0" fontId="0" fillId="9" borderId="0" applyNumberFormat="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39" fillId="10" borderId="0" applyNumberFormat="0" applyBorder="0" applyAlignment="0" applyProtection="0"/>
    <xf numFmtId="0" fontId="46" fillId="0" borderId="4" applyNumberFormat="0" applyFill="0" applyAlignment="0" applyProtection="0"/>
    <xf numFmtId="0" fontId="39" fillId="11" borderId="0" applyNumberFormat="0" applyBorder="0" applyAlignment="0" applyProtection="0"/>
    <xf numFmtId="0" fontId="53" fillId="5" borderId="5" applyNumberFormat="0" applyAlignment="0" applyProtection="0"/>
    <xf numFmtId="0" fontId="2" fillId="0" borderId="0">
      <alignment/>
      <protection/>
    </xf>
    <xf numFmtId="0" fontId="2" fillId="0" borderId="0">
      <alignment vertical="center"/>
      <protection/>
    </xf>
    <xf numFmtId="0" fontId="54" fillId="5" borderId="1" applyNumberFormat="0" applyAlignment="0" applyProtection="0"/>
    <xf numFmtId="0" fontId="55"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39" fillId="14" borderId="0" applyNumberFormat="0" applyBorder="0" applyAlignment="0" applyProtection="0"/>
    <xf numFmtId="0" fontId="56" fillId="0" borderId="7" applyNumberFormat="0" applyFill="0" applyAlignment="0" applyProtection="0"/>
    <xf numFmtId="0" fontId="41" fillId="2" borderId="0" applyNumberFormat="0" applyBorder="0" applyAlignment="0" applyProtection="0"/>
    <xf numFmtId="0" fontId="57" fillId="0" borderId="8" applyNumberFormat="0" applyFill="0" applyAlignment="0" applyProtection="0"/>
    <xf numFmtId="0" fontId="43" fillId="6" borderId="0" applyNumberFormat="0" applyBorder="0" applyAlignment="0" applyProtection="0"/>
    <xf numFmtId="0" fontId="39" fillId="15" borderId="0" applyNumberFormat="0" applyBorder="0" applyAlignment="0" applyProtection="0"/>
    <xf numFmtId="0" fontId="58" fillId="2" borderId="0" applyNumberFormat="0" applyBorder="0" applyAlignment="0" applyProtection="0"/>
    <xf numFmtId="0" fontId="59" fillId="11" borderId="0" applyNumberFormat="0" applyBorder="0" applyAlignment="0" applyProtection="0"/>
    <xf numFmtId="0" fontId="2" fillId="0" borderId="0">
      <alignment vertical="center"/>
      <protection/>
    </xf>
    <xf numFmtId="0" fontId="0" fillId="9" borderId="0" applyNumberFormat="0" applyBorder="0" applyAlignment="0" applyProtection="0"/>
    <xf numFmtId="43" fontId="2" fillId="0" borderId="0" applyFont="0" applyFill="0" applyBorder="0" applyAlignment="0" applyProtection="0"/>
    <xf numFmtId="0" fontId="2" fillId="0" borderId="0">
      <alignment/>
      <protection/>
    </xf>
    <xf numFmtId="0" fontId="39"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43" fillId="6" borderId="0" applyNumberFormat="0" applyBorder="0" applyAlignment="0" applyProtection="0"/>
    <xf numFmtId="0" fontId="39" fillId="15" borderId="0" applyNumberFormat="0" applyBorder="0" applyAlignment="0" applyProtection="0"/>
    <xf numFmtId="0" fontId="0" fillId="10" borderId="0" applyNumberFormat="0" applyBorder="0" applyAlignment="0" applyProtection="0"/>
    <xf numFmtId="0" fontId="39" fillId="8" borderId="0" applyNumberFormat="0" applyBorder="0" applyAlignment="0" applyProtection="0"/>
    <xf numFmtId="0" fontId="39" fillId="17" borderId="0" applyNumberFormat="0" applyBorder="0" applyAlignment="0" applyProtection="0"/>
    <xf numFmtId="0" fontId="0" fillId="11"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41" fillId="18" borderId="0" applyNumberFormat="0" applyBorder="0" applyAlignment="0" applyProtection="0"/>
    <xf numFmtId="0" fontId="41" fillId="2" borderId="0" applyNumberFormat="0" applyBorder="0" applyAlignment="0" applyProtection="0"/>
    <xf numFmtId="0" fontId="2" fillId="0" borderId="0">
      <alignment vertical="center"/>
      <protection/>
    </xf>
    <xf numFmtId="0" fontId="60" fillId="0" borderId="0">
      <alignment/>
      <protection/>
    </xf>
    <xf numFmtId="0" fontId="24" fillId="0" borderId="0">
      <alignment/>
      <protection/>
    </xf>
    <xf numFmtId="0" fontId="21" fillId="0" borderId="0" applyNumberFormat="0" applyFill="0" applyBorder="0" applyAlignment="0" applyProtection="0"/>
    <xf numFmtId="0" fontId="41" fillId="2" borderId="0" applyNumberFormat="0" applyBorder="0" applyAlignment="0" applyProtection="0"/>
    <xf numFmtId="0" fontId="2" fillId="0" borderId="0">
      <alignment vertical="center"/>
      <protection/>
    </xf>
    <xf numFmtId="0" fontId="61" fillId="19" borderId="0" applyNumberFormat="0" applyBorder="0" applyAlignment="0" applyProtection="0"/>
    <xf numFmtId="0" fontId="41" fillId="18"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60" fillId="0" borderId="0">
      <alignment/>
      <protection hidden="1"/>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2" fillId="0" borderId="0">
      <alignment vertical="center"/>
      <protection/>
    </xf>
    <xf numFmtId="0" fontId="42" fillId="2" borderId="0" applyNumberFormat="0" applyBorder="0" applyAlignment="0" applyProtection="0"/>
    <xf numFmtId="0" fontId="42" fillId="2" borderId="0" applyNumberFormat="0" applyBorder="0" applyAlignment="0" applyProtection="0"/>
    <xf numFmtId="0" fontId="2" fillId="0" borderId="0">
      <alignment/>
      <protection/>
    </xf>
    <xf numFmtId="0" fontId="42" fillId="2" borderId="0" applyNumberFormat="0" applyBorder="0" applyAlignment="0" applyProtection="0"/>
    <xf numFmtId="0" fontId="42" fillId="2" borderId="0" applyNumberFormat="0" applyBorder="0" applyAlignment="0" applyProtection="0"/>
    <xf numFmtId="0" fontId="43"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43"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43" fillId="6" borderId="0" applyNumberFormat="0" applyBorder="0" applyAlignment="0" applyProtection="0"/>
    <xf numFmtId="0" fontId="2" fillId="0" borderId="0">
      <alignment vertical="center"/>
      <protection/>
    </xf>
    <xf numFmtId="0" fontId="60" fillId="0" borderId="0">
      <alignment/>
      <protection hidden="1"/>
    </xf>
    <xf numFmtId="0" fontId="0" fillId="0" borderId="0">
      <alignment vertical="center"/>
      <protection/>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3" fillId="0" borderId="0">
      <alignment/>
      <protection/>
    </xf>
    <xf numFmtId="0" fontId="0" fillId="0" borderId="0">
      <alignment vertical="center"/>
      <protection/>
    </xf>
    <xf numFmtId="0" fontId="2" fillId="0" borderId="0">
      <alignment/>
      <protection/>
    </xf>
    <xf numFmtId="0" fontId="2" fillId="0" borderId="0">
      <alignment/>
      <protection/>
    </xf>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vertical="center"/>
      <protection/>
    </xf>
    <xf numFmtId="0" fontId="48" fillId="0" borderId="0">
      <alignment/>
      <protection/>
    </xf>
    <xf numFmtId="0" fontId="2" fillId="0" borderId="0">
      <alignment vertical="center"/>
      <protection/>
    </xf>
  </cellStyleXfs>
  <cellXfs count="120">
    <xf numFmtId="0" fontId="0" fillId="0" borderId="0" xfId="0" applyAlignment="1">
      <alignment vertical="center"/>
    </xf>
    <xf numFmtId="176" fontId="2" fillId="0" borderId="0" xfId="181" applyNumberFormat="1" applyFont="1" applyAlignment="1">
      <alignment vertical="center" wrapText="1"/>
      <protection/>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0" fontId="0" fillId="0" borderId="0" xfId="0" applyFill="1" applyAlignment="1">
      <alignment vertical="center"/>
    </xf>
    <xf numFmtId="177" fontId="5" fillId="0" borderId="0" xfId="182" applyNumberFormat="1" applyFont="1" applyFill="1" applyAlignment="1">
      <alignment horizontal="right" vertical="center"/>
      <protection/>
    </xf>
    <xf numFmtId="176" fontId="6" fillId="0" borderId="9" xfId="181" applyNumberFormat="1" applyFont="1" applyBorder="1" applyAlignment="1" applyProtection="1">
      <alignment horizontal="center" vertical="center" wrapText="1"/>
      <protection locked="0"/>
    </xf>
    <xf numFmtId="176" fontId="6" fillId="0" borderId="9" xfId="181" applyNumberFormat="1" applyFont="1" applyFill="1" applyBorder="1" applyAlignment="1" applyProtection="1">
      <alignment horizontal="left" vertical="center" wrapText="1"/>
      <protection locked="0"/>
    </xf>
    <xf numFmtId="176" fontId="7" fillId="0" borderId="9" xfId="25" applyNumberFormat="1" applyFont="1" applyFill="1" applyBorder="1" applyAlignment="1">
      <alignment horizontal="right" vertical="center"/>
    </xf>
    <xf numFmtId="176" fontId="8" fillId="0" borderId="9" xfId="181" applyNumberFormat="1" applyFont="1" applyFill="1" applyBorder="1" applyAlignment="1" applyProtection="1">
      <alignment horizontal="left" vertical="center" wrapText="1"/>
      <protection locked="0"/>
    </xf>
    <xf numFmtId="176" fontId="9" fillId="0" borderId="9" xfId="25" applyNumberFormat="1" applyFont="1" applyFill="1" applyBorder="1" applyAlignment="1">
      <alignment horizontal="right" vertical="center"/>
    </xf>
    <xf numFmtId="0" fontId="2" fillId="0" borderId="0" xfId="182" applyFont="1">
      <alignment/>
      <protection/>
    </xf>
    <xf numFmtId="177" fontId="10" fillId="0" borderId="0" xfId="163" applyNumberFormat="1" applyFont="1" applyFill="1" applyBorder="1" applyAlignment="1">
      <alignment horizontal="left" vertical="center"/>
      <protection/>
    </xf>
    <xf numFmtId="177" fontId="11" fillId="0" borderId="0" xfId="163" applyNumberFormat="1" applyFont="1" applyFill="1" applyBorder="1" applyAlignment="1">
      <alignment horizontal="left" vertical="center"/>
      <protection/>
    </xf>
    <xf numFmtId="0" fontId="2" fillId="20" borderId="0" xfId="182" applyFont="1" applyFill="1">
      <alignment/>
      <protection/>
    </xf>
    <xf numFmtId="0" fontId="12" fillId="0" borderId="0" xfId="102" applyFont="1" applyFill="1" applyBorder="1" applyAlignment="1" applyProtection="1">
      <alignment vertical="center" wrapText="1"/>
      <protection/>
    </xf>
    <xf numFmtId="0" fontId="13" fillId="0" borderId="0" xfId="102" applyFont="1" applyFill="1" applyBorder="1" applyAlignment="1" applyProtection="1">
      <alignment horizontal="right" vertical="center" wrapText="1"/>
      <protection/>
    </xf>
    <xf numFmtId="49" fontId="14" fillId="0" borderId="10" xfId="102" applyNumberFormat="1" applyFont="1" applyFill="1" applyBorder="1" applyAlignment="1" applyProtection="1">
      <alignment horizontal="center" vertical="center" wrapText="1"/>
      <protection/>
    </xf>
    <xf numFmtId="49" fontId="14" fillId="0" borderId="9" xfId="102" applyNumberFormat="1" applyFont="1" applyFill="1" applyBorder="1" applyAlignment="1" applyProtection="1">
      <alignment horizontal="center" vertical="center" wrapText="1"/>
      <protection/>
    </xf>
    <xf numFmtId="0" fontId="9" fillId="0" borderId="10" xfId="102" applyFont="1" applyBorder="1" applyAlignment="1" applyProtection="1">
      <alignment horizontal="center" vertical="center" wrapText="1"/>
      <protection/>
    </xf>
    <xf numFmtId="49" fontId="15" fillId="0" borderId="10" xfId="102" applyNumberFormat="1" applyFont="1" applyFill="1" applyBorder="1" applyAlignment="1" applyProtection="1">
      <alignment horizontal="center" vertical="center" wrapText="1"/>
      <protection/>
    </xf>
    <xf numFmtId="49" fontId="9" fillId="0" borderId="11" xfId="182" applyNumberFormat="1" applyFont="1" applyFill="1" applyBorder="1" applyAlignment="1">
      <alignment horizontal="left" vertical="center" wrapText="1"/>
      <protection/>
    </xf>
    <xf numFmtId="49" fontId="8" fillId="0" borderId="11" xfId="182" applyNumberFormat="1" applyFont="1" applyFill="1" applyBorder="1" applyAlignment="1">
      <alignment horizontal="left" vertical="center" wrapText="1"/>
      <protection/>
    </xf>
    <xf numFmtId="176" fontId="13" fillId="0" borderId="0" xfId="181" applyNumberFormat="1" applyFont="1" applyAlignment="1">
      <alignment vertical="center" wrapText="1"/>
      <protection/>
    </xf>
    <xf numFmtId="176" fontId="2" fillId="0" borderId="0" xfId="181" applyNumberFormat="1">
      <alignment/>
      <protection/>
    </xf>
    <xf numFmtId="178" fontId="0" fillId="0" borderId="0" xfId="0" applyNumberFormat="1" applyAlignment="1">
      <alignment vertical="center"/>
    </xf>
    <xf numFmtId="176" fontId="2" fillId="0" borderId="0" xfId="181" applyNumberFormat="1" applyFont="1" applyAlignment="1">
      <alignment wrapText="1"/>
      <protection/>
    </xf>
    <xf numFmtId="178" fontId="2" fillId="0" borderId="0" xfId="181" applyNumberFormat="1">
      <alignment/>
      <protection/>
    </xf>
    <xf numFmtId="178" fontId="5" fillId="0" borderId="0" xfId="182" applyNumberFormat="1" applyFont="1" applyFill="1" applyAlignment="1">
      <alignment horizontal="right" vertical="center"/>
      <protection/>
    </xf>
    <xf numFmtId="0" fontId="6" fillId="0" borderId="9" xfId="180" applyFont="1" applyFill="1" applyBorder="1" applyAlignment="1">
      <alignment horizontal="center" vertical="center"/>
      <protection/>
    </xf>
    <xf numFmtId="178" fontId="6" fillId="0" borderId="9" xfId="180" applyNumberFormat="1" applyFont="1" applyFill="1" applyBorder="1" applyAlignment="1">
      <alignment horizontal="center" vertical="center"/>
      <protection/>
    </xf>
    <xf numFmtId="176" fontId="6" fillId="0" borderId="9" xfId="181" applyNumberFormat="1" applyFont="1" applyFill="1" applyBorder="1" applyAlignment="1" applyProtection="1">
      <alignment horizontal="left" vertical="center"/>
      <protection locked="0"/>
    </xf>
    <xf numFmtId="176" fontId="7" fillId="0" borderId="9" xfId="180" applyNumberFormat="1" applyFont="1" applyFill="1" applyBorder="1" applyAlignment="1">
      <alignment vertical="center"/>
      <protection/>
    </xf>
    <xf numFmtId="176" fontId="8" fillId="0" borderId="9" xfId="181" applyNumberFormat="1" applyFont="1" applyFill="1" applyBorder="1" applyAlignment="1" applyProtection="1">
      <alignment horizontal="left" vertical="center"/>
      <protection locked="0"/>
    </xf>
    <xf numFmtId="176" fontId="9" fillId="0" borderId="9" xfId="180" applyNumberFormat="1" applyFont="1" applyFill="1" applyBorder="1" applyAlignment="1">
      <alignment vertical="center"/>
      <protection/>
    </xf>
    <xf numFmtId="176" fontId="6" fillId="0" borderId="9" xfId="181" applyNumberFormat="1" applyFont="1" applyFill="1" applyBorder="1" applyAlignment="1" applyProtection="1">
      <alignment horizontal="center" vertical="center"/>
      <protection locked="0"/>
    </xf>
    <xf numFmtId="176" fontId="2" fillId="0" borderId="0" xfId="181" applyNumberFormat="1" applyAlignment="1">
      <alignment wrapText="1"/>
      <protection/>
    </xf>
    <xf numFmtId="176" fontId="2" fillId="20" borderId="0" xfId="181" applyNumberFormat="1" applyFill="1">
      <alignment/>
      <protection/>
    </xf>
    <xf numFmtId="10" fontId="9" fillId="0" borderId="0" xfId="180" applyNumberFormat="1" applyFont="1" applyFill="1" applyBorder="1" applyAlignment="1">
      <alignment vertical="center"/>
      <protection/>
    </xf>
    <xf numFmtId="177" fontId="16" fillId="0" borderId="0" xfId="182" applyNumberFormat="1" applyFont="1" applyFill="1" applyAlignment="1">
      <alignment horizontal="center" vertical="center"/>
      <protection/>
    </xf>
    <xf numFmtId="177" fontId="17" fillId="0" borderId="0" xfId="182" applyNumberFormat="1" applyFont="1" applyFill="1" applyAlignment="1">
      <alignment horizontal="center" vertical="center"/>
      <protection/>
    </xf>
    <xf numFmtId="177" fontId="18" fillId="0" borderId="0" xfId="182" applyNumberFormat="1" applyFont="1" applyFill="1" applyAlignment="1">
      <alignment horizontal="center" vertical="center"/>
      <protection/>
    </xf>
    <xf numFmtId="178" fontId="6" fillId="0" borderId="9" xfId="181" applyNumberFormat="1" applyFont="1" applyBorder="1" applyAlignment="1" applyProtection="1">
      <alignment horizontal="center" vertical="center" wrapText="1" shrinkToFit="1"/>
      <protection locked="0"/>
    </xf>
    <xf numFmtId="178" fontId="7" fillId="0" borderId="9" xfId="180" applyNumberFormat="1" applyFont="1" applyFill="1" applyBorder="1" applyAlignment="1">
      <alignment vertical="center"/>
      <protection/>
    </xf>
    <xf numFmtId="178" fontId="9" fillId="0" borderId="9" xfId="180" applyNumberFormat="1" applyFont="1" applyFill="1" applyBorder="1" applyAlignment="1">
      <alignment vertical="center"/>
      <protection/>
    </xf>
    <xf numFmtId="177" fontId="19" fillId="0" borderId="0" xfId="0" applyNumberFormat="1" applyFont="1" applyFill="1" applyAlignment="1">
      <alignment horizontal="center" vertical="center" wrapText="1"/>
    </xf>
    <xf numFmtId="177" fontId="20" fillId="0" borderId="0" xfId="0" applyNumberFormat="1" applyFont="1" applyFill="1" applyAlignment="1">
      <alignment horizontal="center" vertical="center" wrapText="1"/>
    </xf>
    <xf numFmtId="0" fontId="13" fillId="0" borderId="12" xfId="185" applyNumberFormat="1" applyFont="1" applyFill="1" applyBorder="1" applyAlignment="1" applyProtection="1">
      <alignment horizontal="right" vertical="center"/>
      <protection/>
    </xf>
    <xf numFmtId="0" fontId="21" fillId="0" borderId="9" xfId="185" applyNumberFormat="1" applyFont="1" applyFill="1" applyBorder="1" applyAlignment="1" applyProtection="1">
      <alignment horizontal="center" vertical="center"/>
      <protection/>
    </xf>
    <xf numFmtId="178" fontId="21" fillId="0" borderId="9" xfId="185" applyNumberFormat="1" applyFont="1" applyFill="1" applyBorder="1" applyAlignment="1" applyProtection="1">
      <alignment horizontal="center" vertical="center"/>
      <protection/>
    </xf>
    <xf numFmtId="0" fontId="22" fillId="0" borderId="9" xfId="186" applyFont="1" applyFill="1" applyBorder="1" applyAlignment="1">
      <alignment horizontal="left" vertical="center"/>
      <protection/>
    </xf>
    <xf numFmtId="178" fontId="23" fillId="0" borderId="9" xfId="185" applyNumberFormat="1" applyFont="1" applyFill="1" applyBorder="1" applyAlignment="1" applyProtection="1">
      <alignment horizontal="right" vertical="center"/>
      <protection/>
    </xf>
    <xf numFmtId="0" fontId="2" fillId="0" borderId="9" xfId="186" applyFill="1" applyBorder="1" applyAlignment="1">
      <alignment horizontal="left" vertical="center"/>
      <protection/>
    </xf>
    <xf numFmtId="178" fontId="24" fillId="0" borderId="9" xfId="185" applyNumberFormat="1" applyFont="1" applyFill="1" applyBorder="1" applyAlignment="1" applyProtection="1">
      <alignment horizontal="right" vertical="center"/>
      <protection locked="0"/>
    </xf>
    <xf numFmtId="0" fontId="2" fillId="0" borderId="9" xfId="186" applyFont="1" applyFill="1" applyBorder="1" applyAlignment="1">
      <alignment horizontal="left" vertical="center"/>
      <protection/>
    </xf>
    <xf numFmtId="0" fontId="25" fillId="0" borderId="13" xfId="0" applyFont="1" applyBorder="1" applyAlignment="1">
      <alignment horizontal="left" vertical="center" wrapText="1"/>
    </xf>
    <xf numFmtId="0" fontId="21" fillId="0" borderId="0" xfId="185" applyFont="1" applyFill="1">
      <alignment/>
      <protection/>
    </xf>
    <xf numFmtId="0" fontId="24" fillId="0" borderId="0" xfId="185" applyNumberFormat="1" applyFont="1" applyFill="1" applyAlignment="1" applyProtection="1">
      <alignment/>
      <protection/>
    </xf>
    <xf numFmtId="0" fontId="2" fillId="0" borderId="0" xfId="185" applyFill="1">
      <alignment/>
      <protection/>
    </xf>
    <xf numFmtId="0" fontId="24" fillId="0" borderId="0" xfId="185" applyFont="1" applyFill="1">
      <alignment/>
      <protection/>
    </xf>
    <xf numFmtId="177" fontId="3" fillId="0" borderId="0" xfId="0" applyNumberFormat="1" applyFont="1" applyFill="1" applyAlignment="1">
      <alignment vertical="center" wrapText="1"/>
    </xf>
    <xf numFmtId="0" fontId="26" fillId="0" borderId="12" xfId="185" applyNumberFormat="1" applyFont="1" applyFill="1" applyBorder="1" applyAlignment="1" applyProtection="1">
      <alignment vertical="center"/>
      <protection/>
    </xf>
    <xf numFmtId="0" fontId="13" fillId="0" borderId="12" xfId="185" applyNumberFormat="1" applyFont="1" applyFill="1" applyBorder="1" applyAlignment="1" applyProtection="1">
      <alignment vertical="center"/>
      <protection/>
    </xf>
    <xf numFmtId="0" fontId="21" fillId="0" borderId="10" xfId="185" applyNumberFormat="1" applyFont="1" applyFill="1" applyBorder="1" applyAlignment="1" applyProtection="1">
      <alignment horizontal="center" vertical="center"/>
      <protection/>
    </xf>
    <xf numFmtId="0" fontId="21" fillId="0" borderId="14" xfId="185" applyNumberFormat="1" applyFont="1" applyFill="1" applyBorder="1" applyAlignment="1" applyProtection="1">
      <alignment horizontal="center" vertical="center"/>
      <protection/>
    </xf>
    <xf numFmtId="0" fontId="22" fillId="0" borderId="9" xfId="184" applyFont="1" applyFill="1" applyBorder="1" applyAlignment="1">
      <alignment horizontal="center" vertical="center"/>
      <protection/>
    </xf>
    <xf numFmtId="0" fontId="27" fillId="0" borderId="9" xfId="186" applyFont="1" applyFill="1" applyBorder="1" applyAlignment="1">
      <alignment horizontal="left" vertical="center"/>
      <protection/>
    </xf>
    <xf numFmtId="0" fontId="28" fillId="0" borderId="9" xfId="186" applyFont="1" applyFill="1" applyBorder="1" applyAlignment="1">
      <alignment horizontal="left" vertical="center"/>
      <protection/>
    </xf>
    <xf numFmtId="178" fontId="29" fillId="0" borderId="9" xfId="185" applyNumberFormat="1" applyFont="1" applyFill="1" applyBorder="1" applyAlignment="1" applyProtection="1">
      <alignment vertical="center"/>
      <protection locked="0"/>
    </xf>
    <xf numFmtId="0" fontId="26" fillId="0" borderId="9" xfId="186" applyFont="1" applyFill="1" applyBorder="1" applyAlignment="1">
      <alignment horizontal="left" vertical="center"/>
      <protection/>
    </xf>
    <xf numFmtId="0" fontId="13" fillId="0" borderId="9" xfId="186" applyFont="1" applyFill="1" applyBorder="1" applyAlignment="1">
      <alignment horizontal="left" vertical="center"/>
      <protection/>
    </xf>
    <xf numFmtId="178" fontId="30" fillId="0" borderId="9" xfId="185" applyNumberFormat="1" applyFont="1" applyFill="1" applyBorder="1" applyAlignment="1" applyProtection="1">
      <alignment vertical="center"/>
      <protection locked="0"/>
    </xf>
    <xf numFmtId="0" fontId="31" fillId="0" borderId="9" xfId="186" applyFont="1" applyFill="1" applyBorder="1" applyAlignment="1">
      <alignment horizontal="left" vertical="center"/>
      <protection/>
    </xf>
    <xf numFmtId="178" fontId="29" fillId="0" borderId="9" xfId="185" applyNumberFormat="1" applyFont="1" applyFill="1" applyBorder="1" applyAlignment="1" applyProtection="1">
      <alignment vertical="center"/>
      <protection/>
    </xf>
    <xf numFmtId="0" fontId="13" fillId="0" borderId="9" xfId="186" applyFont="1" applyFill="1" applyBorder="1" applyAlignment="1">
      <alignment horizontal="left" vertical="center" wrapText="1"/>
      <protection/>
    </xf>
    <xf numFmtId="0" fontId="29" fillId="0" borderId="9" xfId="115" applyFont="1" applyFill="1" applyBorder="1" applyAlignment="1">
      <alignment horizontal="left" vertical="center" wrapText="1"/>
      <protection/>
    </xf>
    <xf numFmtId="0" fontId="30" fillId="0" borderId="9" xfId="115" applyFont="1" applyFill="1" applyBorder="1" applyAlignment="1">
      <alignment horizontal="left" vertical="center" wrapText="1"/>
      <protection/>
    </xf>
    <xf numFmtId="0" fontId="8" fillId="0" borderId="0" xfId="0" applyFont="1" applyAlignment="1">
      <alignment vertical="center" wrapText="1"/>
    </xf>
    <xf numFmtId="0" fontId="8" fillId="0" borderId="0" xfId="0" applyFont="1" applyAlignment="1">
      <alignment vertical="center"/>
    </xf>
    <xf numFmtId="0" fontId="0" fillId="0" borderId="0" xfId="0" applyAlignment="1">
      <alignment vertical="center" wrapText="1"/>
    </xf>
    <xf numFmtId="0" fontId="32" fillId="0" borderId="0" xfId="0" applyFont="1" applyAlignment="1">
      <alignment vertical="center"/>
    </xf>
    <xf numFmtId="0" fontId="5" fillId="0" borderId="0" xfId="0" applyFont="1" applyAlignment="1">
      <alignment horizontal="right" vertical="center"/>
    </xf>
    <xf numFmtId="0" fontId="28" fillId="0" borderId="9"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Border="1" applyAlignment="1">
      <alignment horizontal="center" vertical="center"/>
    </xf>
    <xf numFmtId="0" fontId="28" fillId="0" borderId="10" xfId="0" applyFont="1" applyFill="1" applyBorder="1" applyAlignment="1">
      <alignment horizontal="center" vertical="center" wrapText="1"/>
    </xf>
    <xf numFmtId="0" fontId="28" fillId="0" borderId="15" xfId="0" applyFont="1" applyFill="1" applyBorder="1" applyAlignment="1">
      <alignment horizontal="center" vertical="center" wrapText="1"/>
    </xf>
    <xf numFmtId="176" fontId="27" fillId="0" borderId="9" xfId="0" applyNumberFormat="1" applyFont="1" applyBorder="1" applyAlignment="1">
      <alignment horizontal="right" vertical="center"/>
    </xf>
    <xf numFmtId="0" fontId="9" fillId="0" borderId="9" xfId="0" applyFont="1" applyBorder="1" applyAlignment="1">
      <alignment horizontal="left" vertical="center"/>
    </xf>
    <xf numFmtId="0" fontId="8" fillId="0" borderId="9" xfId="0" applyFont="1" applyBorder="1" applyAlignment="1">
      <alignment vertical="center" wrapText="1"/>
    </xf>
    <xf numFmtId="176" fontId="31" fillId="0" borderId="9" xfId="0" applyNumberFormat="1" applyFont="1" applyBorder="1" applyAlignment="1">
      <alignment horizontal="right" vertical="center"/>
    </xf>
    <xf numFmtId="176" fontId="68" fillId="0" borderId="9" xfId="0" applyNumberFormat="1" applyFont="1" applyBorder="1" applyAlignment="1">
      <alignment horizontal="right" vertical="center"/>
    </xf>
    <xf numFmtId="176" fontId="26" fillId="0" borderId="9" xfId="0" applyNumberFormat="1" applyFont="1" applyBorder="1" applyAlignment="1">
      <alignment horizontal="right" vertical="center"/>
    </xf>
    <xf numFmtId="49" fontId="9" fillId="0" borderId="9" xfId="0" applyNumberFormat="1" applyFont="1" applyBorder="1" applyAlignment="1">
      <alignment horizontal="left" vertical="center"/>
    </xf>
    <xf numFmtId="0" fontId="8" fillId="0" borderId="9" xfId="0" applyFont="1" applyFill="1" applyBorder="1" applyAlignment="1">
      <alignment vertical="center" wrapText="1"/>
    </xf>
    <xf numFmtId="0" fontId="9" fillId="0" borderId="14" xfId="0" applyFont="1" applyBorder="1" applyAlignment="1">
      <alignment horizontal="left" vertical="center"/>
    </xf>
    <xf numFmtId="0" fontId="8" fillId="0" borderId="14" xfId="0" applyFont="1" applyBorder="1" applyAlignment="1">
      <alignment vertical="center" wrapText="1"/>
    </xf>
    <xf numFmtId="176" fontId="31" fillId="0" borderId="14" xfId="0" applyNumberFormat="1" applyFont="1" applyBorder="1" applyAlignment="1">
      <alignment horizontal="right" vertical="center"/>
    </xf>
    <xf numFmtId="0" fontId="31" fillId="0" borderId="9" xfId="0" applyFont="1" applyBorder="1" applyAlignment="1">
      <alignment horizontal="right" vertical="center"/>
    </xf>
    <xf numFmtId="0" fontId="0" fillId="0" borderId="0" xfId="0" applyFont="1" applyAlignment="1">
      <alignment vertical="center"/>
    </xf>
    <xf numFmtId="3" fontId="31" fillId="0" borderId="9" xfId="0" applyNumberFormat="1" applyFont="1" applyBorder="1" applyAlignment="1">
      <alignment horizontal="right" vertical="center"/>
    </xf>
    <xf numFmtId="179" fontId="2" fillId="0" borderId="0" xfId="25" applyNumberFormat="1" applyFont="1" applyAlignment="1">
      <alignment/>
    </xf>
    <xf numFmtId="177" fontId="34" fillId="0" borderId="0" xfId="182" applyNumberFormat="1" applyFont="1" applyFill="1" applyAlignment="1">
      <alignment horizontal="center" vertical="center" wrapText="1"/>
      <protection/>
    </xf>
    <xf numFmtId="179" fontId="5" fillId="0" borderId="0" xfId="25" applyNumberFormat="1" applyFont="1" applyFill="1" applyAlignment="1">
      <alignment horizontal="right" vertical="center"/>
    </xf>
    <xf numFmtId="179" fontId="6" fillId="0" borderId="9" xfId="25" applyNumberFormat="1" applyFont="1" applyBorder="1" applyAlignment="1" applyProtection="1">
      <alignment horizontal="center" vertical="center" wrapText="1" shrinkToFit="1"/>
      <protection locked="0"/>
    </xf>
    <xf numFmtId="178" fontId="7" fillId="0" borderId="9" xfId="25" applyNumberFormat="1" applyFont="1" applyFill="1" applyBorder="1" applyAlignment="1">
      <alignment vertical="center"/>
    </xf>
    <xf numFmtId="176" fontId="8" fillId="0" borderId="10" xfId="181" applyNumberFormat="1" applyFont="1" applyFill="1" applyBorder="1" applyAlignment="1" applyProtection="1">
      <alignment horizontal="left" vertical="center" wrapText="1"/>
      <protection locked="0"/>
    </xf>
    <xf numFmtId="178" fontId="9" fillId="0" borderId="9" xfId="25" applyNumberFormat="1" applyFont="1" applyFill="1" applyBorder="1" applyAlignment="1">
      <alignment vertical="center"/>
    </xf>
    <xf numFmtId="176" fontId="6" fillId="0" borderId="10" xfId="181" applyNumberFormat="1" applyFont="1" applyFill="1" applyBorder="1" applyAlignment="1" applyProtection="1">
      <alignment horizontal="left" vertical="center" wrapText="1"/>
      <protection locked="0"/>
    </xf>
    <xf numFmtId="176" fontId="35" fillId="0" borderId="10" xfId="172" applyNumberFormat="1" applyFont="1" applyFill="1" applyBorder="1" applyAlignment="1" applyProtection="1">
      <alignment vertical="center" wrapText="1"/>
      <protection locked="0"/>
    </xf>
    <xf numFmtId="176" fontId="36" fillId="0" borderId="10" xfId="172" applyNumberFormat="1" applyFont="1" applyFill="1" applyBorder="1" applyAlignment="1" applyProtection="1">
      <alignment horizontal="left" vertical="center" wrapText="1"/>
      <protection locked="0"/>
    </xf>
    <xf numFmtId="176" fontId="6" fillId="0" borderId="10" xfId="181" applyNumberFormat="1" applyFont="1" applyFill="1" applyBorder="1" applyAlignment="1" applyProtection="1">
      <alignment horizontal="center" vertical="center" wrapText="1"/>
      <protection locked="0"/>
    </xf>
    <xf numFmtId="0" fontId="2" fillId="21" borderId="0" xfId="182" applyFont="1" applyFill="1">
      <alignment/>
      <protection/>
    </xf>
    <xf numFmtId="179" fontId="2" fillId="0" borderId="0" xfId="181" applyNumberFormat="1" applyAlignment="1">
      <alignment horizontal="center"/>
      <protection/>
    </xf>
    <xf numFmtId="176" fontId="37" fillId="4" borderId="0" xfId="181" applyNumberFormat="1" applyFont="1" applyFill="1" applyBorder="1" applyAlignment="1" applyProtection="1">
      <alignment horizontal="left" vertical="center" wrapText="1"/>
      <protection locked="0"/>
    </xf>
    <xf numFmtId="179" fontId="5" fillId="0" borderId="0" xfId="182" applyNumberFormat="1" applyFont="1" applyFill="1" applyAlignment="1">
      <alignment horizontal="right" vertical="center"/>
      <protection/>
    </xf>
    <xf numFmtId="179" fontId="6" fillId="0" borderId="9" xfId="181" applyNumberFormat="1" applyFont="1" applyBorder="1" applyAlignment="1" applyProtection="1">
      <alignment horizontal="center" vertical="center" wrapText="1" shrinkToFit="1"/>
      <protection locked="0"/>
    </xf>
    <xf numFmtId="41" fontId="7" fillId="0" borderId="9" xfId="25" applyNumberFormat="1" applyFont="1" applyFill="1" applyBorder="1" applyAlignment="1">
      <alignment horizontal="center" vertical="center"/>
    </xf>
    <xf numFmtId="41" fontId="9" fillId="0" borderId="9" xfId="25" applyNumberFormat="1" applyFont="1" applyFill="1" applyBorder="1" applyAlignment="1">
      <alignment horizontal="center" vertical="center"/>
    </xf>
    <xf numFmtId="176" fontId="2" fillId="21" borderId="0" xfId="181" applyNumberFormat="1" applyFill="1">
      <alignment/>
      <protection/>
    </xf>
  </cellXfs>
  <cellStyles count="212">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差_（2015.1.4下午）五桂山2015年区报表报送_中山市区2016年财政预算收支总表（新格式）2015 1 3" xfId="21"/>
    <cellStyle name="Comma [0]" xfId="22"/>
    <cellStyle name="差" xfId="23"/>
    <cellStyle name="差_中山市2013年政府投资项目计划申报汇总表-翠亨新区开发办_2016国资经营预算收支草案1 2_2017年区汇总 (2)" xfId="24"/>
    <cellStyle name="Comma" xfId="25"/>
    <cellStyle name="千位分隔 11 2" xfId="26"/>
    <cellStyle name="40% - 强调文字颜色 3" xfId="27"/>
    <cellStyle name="60% - 强调文字颜色 3" xfId="28"/>
    <cellStyle name="好_2012年度国有资本经营预算" xfId="29"/>
    <cellStyle name="Hyperlink" xfId="30"/>
    <cellStyle name="Percent" xfId="31"/>
    <cellStyle name="RowLevel_0" xfId="32"/>
    <cellStyle name="Followed Hyperlink" xfId="33"/>
    <cellStyle name="注释" xfId="34"/>
    <cellStyle name="常规 6" xfId="35"/>
    <cellStyle name="60% - 强调文字颜色 2" xfId="36"/>
    <cellStyle name="好_其他部门(按照总人口测算）—20080416_不含人员经费系数_财力性转移支付2010年预算参考数 7" xfId="37"/>
    <cellStyle name="标题 4" xfId="38"/>
    <cellStyle name="警告文本" xfId="39"/>
    <cellStyle name="千位分隔 3 2" xfId="40"/>
    <cellStyle name="千位分隔 10" xfId="41"/>
    <cellStyle name="_ET_STYLE_NoName_00_" xfId="42"/>
    <cellStyle name="标题" xfId="43"/>
    <cellStyle name="常规 5 2" xfId="44"/>
    <cellStyle name="着色 1" xfId="45"/>
    <cellStyle name="20% - 着色 5" xfId="46"/>
    <cellStyle name="解释性文本" xfId="47"/>
    <cellStyle name="标题 1" xfId="48"/>
    <cellStyle name="标题 2" xfId="49"/>
    <cellStyle name="60% - 强调文字颜色 1" xfId="50"/>
    <cellStyle name="标题 3" xfId="51"/>
    <cellStyle name="60% - 强调文字颜色 4" xfId="52"/>
    <cellStyle name="输出" xfId="53"/>
    <cellStyle name="常规 31" xfId="54"/>
    <cellStyle name="常规 26" xfId="55"/>
    <cellStyle name="计算" xfId="56"/>
    <cellStyle name="检查单元格" xfId="57"/>
    <cellStyle name="40% - Accent6 2 3" xfId="58"/>
    <cellStyle name="20% - 强调文字颜色 6" xfId="59"/>
    <cellStyle name="e鯪9Y_x000b_ 2 6 2" xfId="60"/>
    <cellStyle name="强调文字颜色 2" xfId="61"/>
    <cellStyle name="链接单元格" xfId="62"/>
    <cellStyle name="差_Book2" xfId="63"/>
    <cellStyle name="汇总" xfId="64"/>
    <cellStyle name="好" xfId="65"/>
    <cellStyle name="着色 5" xfId="66"/>
    <cellStyle name="差_1.8-2015年省级国有资本经营预算表（按人大财经委初审意见修改） 2 2" xfId="67"/>
    <cellStyle name="适中" xfId="68"/>
    <cellStyle name="常规 8 2" xfId="69"/>
    <cellStyle name="20% - 强调文字颜色 5" xfId="70"/>
    <cellStyle name="千位分隔 6 2" xfId="71"/>
    <cellStyle name="检查单元格 3 2"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好_预算调整格式（佛山）" xfId="82"/>
    <cellStyle name="强调文字颜色 5" xfId="83"/>
    <cellStyle name="40% - 强调文字颜色 5" xfId="84"/>
    <cellStyle name="60% - 强调文字颜色 5" xfId="85"/>
    <cellStyle name="强调文字颜色 6" xfId="86"/>
    <cellStyle name="40% - 强调文字颜色 6" xfId="87"/>
    <cellStyle name="60% - 强调文字颜色 6" xfId="88"/>
    <cellStyle name="Accent1 2" xfId="89"/>
    <cellStyle name="差_11大理 5" xfId="90"/>
    <cellStyle name="差_（2015.1.4下午）五桂山2015年区报表报送" xfId="91"/>
    <cellStyle name="常规 7_2014年预算草案（汇总）20140114" xfId="92"/>
    <cellStyle name="_2015年预算报表(经济分类） (2)" xfId="93"/>
    <cellStyle name="_预算调整格式（佛山）" xfId="94"/>
    <cellStyle name="ColLevel_0" xfId="95"/>
    <cellStyle name="差_(财政局）交通集团2012年基建预算报表（12月5日）" xfId="96"/>
    <cellStyle name="常规 4 2" xfId="97"/>
    <cellStyle name="差_05潍坊 2 3" xfId="98"/>
    <cellStyle name="差_2006年28四川 4" xfId="99"/>
    <cellStyle name="差_2012年度国有资本经营预算" xfId="100"/>
    <cellStyle name="差_2016年区预算调整（合并）" xfId="101"/>
    <cellStyle name="常规_市本级2016年一般公共预算支出明细草案（按功能类科目）1 2" xfId="102"/>
    <cellStyle name="差_Xl0000049" xfId="103"/>
    <cellStyle name="差_国资经营预算(火炬区）" xfId="104"/>
    <cellStyle name="差_基建汇总(住建局修改）" xfId="105"/>
    <cellStyle name="差_预算调整格式（佛山）" xfId="106"/>
    <cellStyle name="差_预算终稿0205" xfId="107"/>
    <cellStyle name="差_中山市2013年政府投资项目计划申报汇总表-翠亨新区开发办" xfId="108"/>
    <cellStyle name="差_中山市2013年政府投资项目计划申报汇总表-翠亨新区开发办_2016国资经营预算收支草案1 2" xfId="109"/>
    <cellStyle name="差_中山市2013年政府投资项目计划申报汇总表-翠亨新区开发办_2016国资经营预算收支草案1 2_2016年预算（模板）政府稿" xfId="110"/>
    <cellStyle name="差_中山市2013年政府投资项目计划申报汇总表-翠亨新区开发办_2016国资经营预算收支草案1 2_2017年预算模板（12.21）第二稿" xfId="111"/>
    <cellStyle name="常规 2 2" xfId="112"/>
    <cellStyle name="差_中山市2013年政府投资项目计划申报汇总表-翠亨新区开发办_2016国资经营预算收支草案1 2_2017年预算模板（12.22）" xfId="113"/>
    <cellStyle name="差_中山市2013年政府投资项目计划申报汇总表-翠亨新区开发办_2016国资经营预算收支草案1 2_基建计划20161227-12：45to预算" xfId="114"/>
    <cellStyle name="常规_(1.4)中山市五桂山2019年预算草案" xfId="115"/>
    <cellStyle name="差_中山市2013年政府投资项目计划申报汇总表-翠亨新区开发办_2016国资经营预算收支草案1 2_基建计划20161227-13：30to预算 (2)" xfId="116"/>
    <cellStyle name="差_中山市2013年政府投资项目计划申报汇总表-翠亨新区开发办_2016国资经营预算收支草案1 2_基建计划20161227to预算" xfId="117"/>
    <cellStyle name="好_Xl0000049" xfId="118"/>
    <cellStyle name="常规 16 2" xfId="119"/>
    <cellStyle name="常规 10" xfId="120"/>
    <cellStyle name="常规 10 2" xfId="121"/>
    <cellStyle name="常规 10_20190108（安琪）汇总区2019年收支表V1" xfId="122"/>
    <cellStyle name="常规 11" xfId="123"/>
    <cellStyle name="常规 11 2" xfId="124"/>
    <cellStyle name="常规 11_2016年新增项目11.8" xfId="125"/>
    <cellStyle name="常规 12" xfId="126"/>
    <cellStyle name="常规 12 2" xfId="127"/>
    <cellStyle name="常规 12_20190108（安琪）汇总区2019年收支表V1" xfId="128"/>
    <cellStyle name="常规 13" xfId="129"/>
    <cellStyle name="常规 8_2014年预算草案（汇总）20140114" xfId="130"/>
    <cellStyle name="常规 13 2" xfId="131"/>
    <cellStyle name="常规 13_20190108（安琪）汇总区2019年收支表V1" xfId="132"/>
    <cellStyle name="好_（2015.1.4下午）五桂山2015年区报表报送" xfId="133"/>
    <cellStyle name="常规 14" xfId="134"/>
    <cellStyle name="常规 14 2" xfId="135"/>
    <cellStyle name="千位分隔 10 2" xfId="136"/>
    <cellStyle name="常规 14_20190108（安琪）汇总区2019年收支表V1" xfId="137"/>
    <cellStyle name="常规 20" xfId="138"/>
    <cellStyle name="常规 15" xfId="139"/>
    <cellStyle name="常规 15 2" xfId="140"/>
    <cellStyle name="常规 15_20190108（安琪）汇总区2019年收支表V1" xfId="141"/>
    <cellStyle name="好_中山市2013年政府投资项目计划申报汇总表-翠亨新区开发办_2016国资经营预算收支草案1 2_基建计划20161227-13：30to预算 (2)" xfId="142"/>
    <cellStyle name="常规 21" xfId="143"/>
    <cellStyle name="常规 16" xfId="144"/>
    <cellStyle name="常规 16_20190108（安琪）汇总区2019年收支表V1" xfId="145"/>
    <cellStyle name="常规 22" xfId="146"/>
    <cellStyle name="常规 17" xfId="147"/>
    <cellStyle name="常规 17 2" xfId="148"/>
    <cellStyle name="常规 17_20190108（安琪）汇总区2019年收支表V1" xfId="149"/>
    <cellStyle name="常规 23" xfId="150"/>
    <cellStyle name="常规 18" xfId="151"/>
    <cellStyle name="好_基建汇总(住建局修改）" xfId="152"/>
    <cellStyle name="常规 18 2" xfId="153"/>
    <cellStyle name="常规 24" xfId="154"/>
    <cellStyle name="常规 19" xfId="155"/>
    <cellStyle name="常规 2" xfId="156"/>
    <cellStyle name="常规 2 3" xfId="157"/>
    <cellStyle name="常规 2_2013年基建 预算（交通集团）" xfId="158"/>
    <cellStyle name="常规 30" xfId="159"/>
    <cellStyle name="常规 25" xfId="160"/>
    <cellStyle name="常规 27" xfId="161"/>
    <cellStyle name="常规 29" xfId="162"/>
    <cellStyle name="常规_2008年预算收支草案_2014年预算草案三稿(1 9)" xfId="163"/>
    <cellStyle name="常规 3" xfId="164"/>
    <cellStyle name="常规 3 2" xfId="165"/>
    <cellStyle name="常规 3_2014年预算草案（汇总）20140114" xfId="166"/>
    <cellStyle name="常规 4" xfId="167"/>
    <cellStyle name="常规 4_2014年预算草案（汇总）20140114" xfId="168"/>
    <cellStyle name="常规 5" xfId="169"/>
    <cellStyle name="常规 5_2014年预算草案（汇总）20140114" xfId="170"/>
    <cellStyle name="常规 6 2" xfId="171"/>
    <cellStyle name="常规_08年镇区预算收支报表_2014年报表中心模板（汇总）20141010" xfId="172"/>
    <cellStyle name="常规 6_2014年预算草案（汇总）20140114" xfId="173"/>
    <cellStyle name="常规 7" xfId="174"/>
    <cellStyle name="常规 7 2" xfId="175"/>
    <cellStyle name="常规 8" xfId="176"/>
    <cellStyle name="常规 9" xfId="177"/>
    <cellStyle name="常规 9 2" xfId="178"/>
    <cellStyle name="常规 9_20190108（安琪）汇总区2019年收支表V1" xfId="179"/>
    <cellStyle name="常规_08年镇区预算收支报表_2017年预算模板（12 17）" xfId="180"/>
    <cellStyle name="常规_2016年区预算调整（合并）" xfId="181"/>
    <cellStyle name="常规_2018年中山市财政预算收支草案20180111" xfId="182"/>
    <cellStyle name="常规_exceltmp1_2018年中山市财政预算收支草案20180111" xfId="183"/>
    <cellStyle name="常规_Xl0000049" xfId="184"/>
    <cellStyle name="常规_一般公共预算支出明细 " xfId="185"/>
    <cellStyle name="常规_中山市南区2019年预算草案1.4" xfId="186"/>
    <cellStyle name="好_（2015.1.4下午）五桂山2015年区报表报送_中山市区2016年财政预算收支总表（新格式）2015 1 3" xfId="187"/>
    <cellStyle name="好_(财政局）交通集团2012年基建预算报表（12月5日）" xfId="188"/>
    <cellStyle name="好_2" xfId="189"/>
    <cellStyle name="好_2016年区预算调整（合并）" xfId="190"/>
    <cellStyle name="好_国资经营预算(火炬区）" xfId="191"/>
    <cellStyle name="好_同德" xfId="192"/>
    <cellStyle name="好_预算终稿0205" xfId="193"/>
    <cellStyle name="好_中山市2013年政府投资项目计划申报汇总表-翠亨新区开发办" xfId="194"/>
    <cellStyle name="好_中山市2013年政府投资项目计划申报汇总表-翠亨新区开发办_2016国资经营预算收支草案1 2" xfId="195"/>
    <cellStyle name="好_中山市2013年政府投资项目计划申报汇总表-翠亨新区开发办_2016国资经营预算收支草案1 2_2016年预算（模板）政府稿" xfId="196"/>
    <cellStyle name="好_中山市2013年政府投资项目计划申报汇总表-翠亨新区开发办_2016国资经营预算收支草案1 2_2017年区汇总 (2)" xfId="197"/>
    <cellStyle name="好_中山市2013年政府投资项目计划申报汇总表-翠亨新区开发办_2016国资经营预算收支草案1 2_2017年预算模板（12.21）第二稿" xfId="198"/>
    <cellStyle name="好_中山市2013年政府投资项目计划申报汇总表-翠亨新区开发办_2016国资经营预算收支草案1 2_2017年预算模板（12.22）" xfId="199"/>
    <cellStyle name="好_中山市2013年政府投资项目计划申报汇总表-翠亨新区开发办_2016国资经营预算收支草案1 2_基建计划20161227-12：45to预算" xfId="200"/>
    <cellStyle name="好_中山市2013年政府投资项目计划申报汇总表-翠亨新区开发办_2016国资经营预算收支草案1 2_基建计划20161227to预算" xfId="201"/>
    <cellStyle name="千位分隔 11" xfId="202"/>
    <cellStyle name="千位分隔 12" xfId="203"/>
    <cellStyle name="千位分隔 13" xfId="204"/>
    <cellStyle name="千位分隔 14" xfId="205"/>
    <cellStyle name="千位分隔 15" xfId="206"/>
    <cellStyle name="千位分隔 16" xfId="207"/>
    <cellStyle name="千位分隔 17" xfId="208"/>
    <cellStyle name="千位分隔 2" xfId="209"/>
    <cellStyle name="千位分隔 2 2" xfId="210"/>
    <cellStyle name="千位分隔 3" xfId="211"/>
    <cellStyle name="千位分隔 4" xfId="212"/>
    <cellStyle name="千位分隔 4 2" xfId="213"/>
    <cellStyle name="千位分隔 5" xfId="214"/>
    <cellStyle name="千位分隔 5 2" xfId="215"/>
    <cellStyle name="千位分隔 6" xfId="216"/>
    <cellStyle name="千位分隔 7" xfId="217"/>
    <cellStyle name="千位分隔 7 2" xfId="218"/>
    <cellStyle name="千位分隔 8" xfId="219"/>
    <cellStyle name="千位分隔 8 2" xfId="220"/>
    <cellStyle name="千位分隔 9" xfId="221"/>
    <cellStyle name="千位分隔 9 2" xfId="222"/>
    <cellStyle name="常规_08年镇区预算收支报表_复件 汇总_A2015075附表（汇总终稿）2014决算表格式8.6" xfId="223"/>
    <cellStyle name="样式 1" xfId="224"/>
    <cellStyle name="常规_08年镇区预算收支报表" xfId="2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HM26"/>
  <sheetViews>
    <sheetView showZeros="0" view="pageBreakPreview" zoomScaleNormal="75" zoomScaleSheetLayoutView="100" workbookViewId="0" topLeftCell="A1">
      <selection activeCell="A1" sqref="A1:IV65536"/>
    </sheetView>
  </sheetViews>
  <sheetFormatPr defaultColWidth="8.25390625" defaultRowHeight="13.5"/>
  <cols>
    <col min="1" max="1" width="38.75390625" style="36" customWidth="1"/>
    <col min="2" max="2" width="38.75390625" style="113" customWidth="1"/>
    <col min="3" max="6" width="24.625" style="24" customWidth="1"/>
    <col min="7" max="221" width="8.625" style="24" bestFit="1" customWidth="1"/>
    <col min="222" max="16384" width="8.25390625" style="11" customWidth="1"/>
  </cols>
  <sheetData>
    <row r="1" ht="21" customHeight="1">
      <c r="A1" s="26" t="s">
        <v>0</v>
      </c>
    </row>
    <row r="2" spans="1:8" ht="24" customHeight="1">
      <c r="A2" s="2" t="s">
        <v>1</v>
      </c>
      <c r="B2" s="3"/>
      <c r="C2" s="37"/>
      <c r="D2" s="37"/>
      <c r="E2" s="37"/>
      <c r="F2" s="37"/>
      <c r="G2" s="37"/>
      <c r="H2" s="37"/>
    </row>
    <row r="3" spans="1:10" ht="15.75" customHeight="1">
      <c r="A3" s="114"/>
      <c r="B3" s="115" t="s">
        <v>2</v>
      </c>
      <c r="C3" s="39"/>
      <c r="D3" s="40"/>
      <c r="E3" s="41"/>
      <c r="F3" s="41"/>
      <c r="G3" s="41"/>
      <c r="H3" s="41"/>
      <c r="I3" s="41"/>
      <c r="J3" s="41"/>
    </row>
    <row r="4" spans="1:2" ht="24.75" customHeight="1">
      <c r="A4" s="29" t="s">
        <v>3</v>
      </c>
      <c r="B4" s="116" t="s">
        <v>4</v>
      </c>
    </row>
    <row r="5" spans="1:2" ht="23.25" customHeight="1">
      <c r="A5" s="31" t="s">
        <v>5</v>
      </c>
      <c r="B5" s="117">
        <f>SUM(B6,B12,B19,B20)</f>
        <v>105994</v>
      </c>
    </row>
    <row r="6" spans="1:2" ht="23.25" customHeight="1">
      <c r="A6" s="33" t="s">
        <v>6</v>
      </c>
      <c r="B6" s="118">
        <f>SUM(B7:B11)</f>
        <v>74655</v>
      </c>
    </row>
    <row r="7" spans="1:2" ht="23.25" customHeight="1">
      <c r="A7" s="33" t="s">
        <v>7</v>
      </c>
      <c r="B7" s="118">
        <v>43272</v>
      </c>
    </row>
    <row r="8" spans="1:2" ht="23.25" customHeight="1">
      <c r="A8" s="33" t="s">
        <v>8</v>
      </c>
      <c r="B8" s="118">
        <v>23080</v>
      </c>
    </row>
    <row r="9" spans="1:2" ht="23.25" customHeight="1">
      <c r="A9" s="33" t="s">
        <v>9</v>
      </c>
      <c r="B9" s="118">
        <v>701</v>
      </c>
    </row>
    <row r="10" spans="1:2" ht="23.25" customHeight="1">
      <c r="A10" s="33" t="s">
        <v>10</v>
      </c>
      <c r="B10" s="118">
        <v>2648</v>
      </c>
    </row>
    <row r="11" spans="1:2" ht="23.25" customHeight="1">
      <c r="A11" s="33" t="s">
        <v>11</v>
      </c>
      <c r="B11" s="118">
        <v>4954</v>
      </c>
    </row>
    <row r="12" spans="1:2" ht="23.25" customHeight="1">
      <c r="A12" s="33" t="s">
        <v>12</v>
      </c>
      <c r="B12" s="118">
        <f>SUM(B13:B18)</f>
        <v>21617</v>
      </c>
    </row>
    <row r="13" spans="1:2" ht="23.25" customHeight="1">
      <c r="A13" s="33" t="s">
        <v>13</v>
      </c>
      <c r="B13" s="118"/>
    </row>
    <row r="14" spans="1:2" ht="23.25" customHeight="1">
      <c r="A14" s="33" t="s">
        <v>14</v>
      </c>
      <c r="B14" s="118">
        <v>9348</v>
      </c>
    </row>
    <row r="15" spans="1:221" s="112" customFormat="1" ht="23.25" customHeight="1">
      <c r="A15" s="33" t="s">
        <v>15</v>
      </c>
      <c r="B15" s="118">
        <v>70</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row>
    <row r="16" spans="1:221" s="112" customFormat="1" ht="23.25" customHeight="1">
      <c r="A16" s="33" t="s">
        <v>16</v>
      </c>
      <c r="B16" s="118">
        <v>1821</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row>
    <row r="17" spans="1:221" s="112" customFormat="1" ht="23.25" customHeight="1">
      <c r="A17" s="33" t="s">
        <v>17</v>
      </c>
      <c r="B17" s="118">
        <v>941</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row>
    <row r="18" spans="1:221" s="112" customFormat="1" ht="23.25" customHeight="1">
      <c r="A18" s="33" t="s">
        <v>18</v>
      </c>
      <c r="B18" s="118">
        <v>9437</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row>
    <row r="19" spans="1:221" s="112" customFormat="1" ht="23.25" customHeight="1">
      <c r="A19" s="33" t="s">
        <v>19</v>
      </c>
      <c r="B19" s="118">
        <v>9722</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row>
    <row r="20" spans="1:221" s="112" customFormat="1" ht="23.25" customHeight="1">
      <c r="A20" s="33" t="s">
        <v>20</v>
      </c>
      <c r="B20" s="118"/>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row>
    <row r="21" spans="1:221" s="112" customFormat="1" ht="23.25" customHeight="1">
      <c r="A21" s="31" t="s">
        <v>21</v>
      </c>
      <c r="B21" s="117"/>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row>
    <row r="22" spans="1:221" s="112" customFormat="1" ht="23.25" customHeight="1">
      <c r="A22" s="31" t="s">
        <v>22</v>
      </c>
      <c r="B22" s="117">
        <v>3962</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row>
    <row r="23" spans="1:221" s="112" customFormat="1" ht="23.25" customHeight="1">
      <c r="A23" s="31" t="s">
        <v>23</v>
      </c>
      <c r="B23" s="117">
        <v>12261</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row>
    <row r="24" spans="1:2" ht="23.25" customHeight="1">
      <c r="A24" s="31" t="s">
        <v>24</v>
      </c>
      <c r="B24" s="117">
        <v>9963</v>
      </c>
    </row>
    <row r="25" spans="1:2" ht="23.25" customHeight="1">
      <c r="A25" s="35" t="s">
        <v>25</v>
      </c>
      <c r="B25" s="117">
        <f>SUM(B5,B21,B22,B23,B24)</f>
        <v>132180</v>
      </c>
    </row>
    <row r="26" spans="1:2" ht="18" customHeight="1">
      <c r="A26" s="23" t="s">
        <v>26</v>
      </c>
      <c r="B26" s="23"/>
    </row>
  </sheetData>
  <sheetProtection/>
  <mergeCells count="2">
    <mergeCell ref="A2:B2"/>
    <mergeCell ref="A26:B26"/>
  </mergeCells>
  <printOptions horizontalCentered="1"/>
  <pageMargins left="0.39" right="0.39" top="0.74" bottom="0.94" header="0.2" footer="0.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tabColor theme="0"/>
  </sheetPr>
  <dimension ref="A1:J36"/>
  <sheetViews>
    <sheetView showZeros="0" view="pageBreakPreview" zoomScale="115" zoomScaleSheetLayoutView="115" workbookViewId="0" topLeftCell="A25">
      <selection activeCell="A25" sqref="A1:IV65536"/>
    </sheetView>
  </sheetViews>
  <sheetFormatPr defaultColWidth="9.00390625" defaultRowHeight="13.5"/>
  <cols>
    <col min="1" max="1" width="38.75390625" style="26" customWidth="1"/>
    <col min="2" max="2" width="38.75390625" style="101" customWidth="1"/>
    <col min="3" max="6" width="20.75390625" style="24" customWidth="1"/>
    <col min="7" max="232" width="8.625" style="24" bestFit="1" customWidth="1"/>
    <col min="233" max="234" width="8.625" style="24" customWidth="1"/>
    <col min="235" max="16384" width="9.00390625" style="11" customWidth="1"/>
  </cols>
  <sheetData>
    <row r="1" ht="18.75" customHeight="1">
      <c r="A1" s="1" t="s">
        <v>27</v>
      </c>
    </row>
    <row r="2" spans="1:8" ht="27" customHeight="1">
      <c r="A2" s="2" t="s">
        <v>28</v>
      </c>
      <c r="B2" s="3"/>
      <c r="C2" s="37"/>
      <c r="D2" s="37"/>
      <c r="E2" s="37"/>
      <c r="F2" s="37"/>
      <c r="G2" s="37"/>
      <c r="H2" s="37"/>
    </row>
    <row r="3" spans="1:10" ht="24.75" customHeight="1">
      <c r="A3" s="102"/>
      <c r="B3" s="103" t="s">
        <v>2</v>
      </c>
      <c r="C3" s="41"/>
      <c r="D3" s="41"/>
      <c r="E3" s="41"/>
      <c r="F3" s="41"/>
      <c r="G3" s="41"/>
      <c r="H3" s="41"/>
      <c r="I3" s="41"/>
      <c r="J3" s="41"/>
    </row>
    <row r="4" spans="1:2" ht="27" customHeight="1">
      <c r="A4" s="6" t="s">
        <v>3</v>
      </c>
      <c r="B4" s="104" t="s">
        <v>4</v>
      </c>
    </row>
    <row r="5" spans="1:2" ht="22.5" customHeight="1">
      <c r="A5" s="7" t="s">
        <v>29</v>
      </c>
      <c r="B5" s="105">
        <f>SUM(B6:B28)</f>
        <v>116898</v>
      </c>
    </row>
    <row r="6" spans="1:2" ht="22.5" customHeight="1">
      <c r="A6" s="106" t="s">
        <v>30</v>
      </c>
      <c r="B6" s="107">
        <v>14970</v>
      </c>
    </row>
    <row r="7" spans="1:2" ht="22.5" customHeight="1">
      <c r="A7" s="106" t="s">
        <v>31</v>
      </c>
      <c r="B7" s="107"/>
    </row>
    <row r="8" spans="1:2" ht="22.5" customHeight="1">
      <c r="A8" s="106" t="s">
        <v>32</v>
      </c>
      <c r="B8" s="107"/>
    </row>
    <row r="9" spans="1:2" ht="22.5" customHeight="1">
      <c r="A9" s="106" t="s">
        <v>33</v>
      </c>
      <c r="B9" s="107">
        <v>21421</v>
      </c>
    </row>
    <row r="10" spans="1:2" ht="22.5" customHeight="1">
      <c r="A10" s="106" t="s">
        <v>34</v>
      </c>
      <c r="B10" s="107">
        <v>37588</v>
      </c>
    </row>
    <row r="11" spans="1:2" ht="22.5" customHeight="1">
      <c r="A11" s="106" t="s">
        <v>35</v>
      </c>
      <c r="B11" s="107">
        <v>801</v>
      </c>
    </row>
    <row r="12" spans="1:2" ht="22.5" customHeight="1">
      <c r="A12" s="106" t="s">
        <v>36</v>
      </c>
      <c r="B12" s="107">
        <v>2361</v>
      </c>
    </row>
    <row r="13" spans="1:2" ht="22.5" customHeight="1">
      <c r="A13" s="106" t="s">
        <v>37</v>
      </c>
      <c r="B13" s="107">
        <v>15415</v>
      </c>
    </row>
    <row r="14" spans="1:2" ht="22.5" customHeight="1">
      <c r="A14" s="106" t="s">
        <v>38</v>
      </c>
      <c r="B14" s="107">
        <v>12176</v>
      </c>
    </row>
    <row r="15" spans="1:2" ht="22.5" customHeight="1">
      <c r="A15" s="106" t="s">
        <v>39</v>
      </c>
      <c r="B15" s="107">
        <v>5347</v>
      </c>
    </row>
    <row r="16" spans="1:2" ht="22.5" customHeight="1">
      <c r="A16" s="106" t="s">
        <v>40</v>
      </c>
      <c r="B16" s="107">
        <v>5248</v>
      </c>
    </row>
    <row r="17" spans="1:2" ht="22.5" customHeight="1">
      <c r="A17" s="106" t="s">
        <v>41</v>
      </c>
      <c r="B17" s="107">
        <v>275</v>
      </c>
    </row>
    <row r="18" spans="1:2" ht="22.5" customHeight="1">
      <c r="A18" s="106" t="s">
        <v>42</v>
      </c>
      <c r="B18" s="107"/>
    </row>
    <row r="19" spans="1:2" ht="22.5" customHeight="1">
      <c r="A19" s="106" t="s">
        <v>43</v>
      </c>
      <c r="B19" s="107"/>
    </row>
    <row r="20" spans="1:2" ht="22.5" customHeight="1">
      <c r="A20" s="106" t="s">
        <v>44</v>
      </c>
      <c r="B20" s="107"/>
    </row>
    <row r="21" spans="1:2" ht="22.5" customHeight="1">
      <c r="A21" s="106" t="s">
        <v>45</v>
      </c>
      <c r="B21" s="107"/>
    </row>
    <row r="22" spans="1:2" ht="22.5" customHeight="1">
      <c r="A22" s="106" t="s">
        <v>46</v>
      </c>
      <c r="B22" s="107"/>
    </row>
    <row r="23" spans="1:2" ht="22.5" customHeight="1">
      <c r="A23" s="106" t="s">
        <v>47</v>
      </c>
      <c r="B23" s="107"/>
    </row>
    <row r="24" spans="1:2" ht="22.5" customHeight="1">
      <c r="A24" s="106" t="s">
        <v>48</v>
      </c>
      <c r="B24" s="107">
        <v>872</v>
      </c>
    </row>
    <row r="25" spans="1:2" ht="22.5" customHeight="1">
      <c r="A25" s="106" t="s">
        <v>49</v>
      </c>
      <c r="B25" s="107">
        <v>336</v>
      </c>
    </row>
    <row r="26" spans="1:2" ht="22.5" customHeight="1">
      <c r="A26" s="106" t="s">
        <v>50</v>
      </c>
      <c r="B26" s="107">
        <v>88</v>
      </c>
    </row>
    <row r="27" spans="1:2" ht="22.5" customHeight="1">
      <c r="A27" s="106" t="s">
        <v>51</v>
      </c>
      <c r="B27" s="107"/>
    </row>
    <row r="28" spans="1:2" ht="22.5" customHeight="1">
      <c r="A28" s="106" t="s">
        <v>52</v>
      </c>
      <c r="B28" s="107"/>
    </row>
    <row r="29" spans="1:2" ht="22.5" customHeight="1">
      <c r="A29" s="108" t="s">
        <v>53</v>
      </c>
      <c r="B29" s="105">
        <f>SUM(B30:B32)</f>
        <v>10610</v>
      </c>
    </row>
    <row r="30" spans="1:2" ht="22.5" customHeight="1">
      <c r="A30" s="109" t="s">
        <v>54</v>
      </c>
      <c r="B30" s="107">
        <v>5470</v>
      </c>
    </row>
    <row r="31" spans="1:2" ht="22.5" customHeight="1">
      <c r="A31" s="109" t="s">
        <v>55</v>
      </c>
      <c r="B31" s="107"/>
    </row>
    <row r="32" spans="1:2" ht="22.5" customHeight="1">
      <c r="A32" s="109" t="s">
        <v>56</v>
      </c>
      <c r="B32" s="107">
        <v>5140</v>
      </c>
    </row>
    <row r="33" spans="1:2" ht="22.5" customHeight="1">
      <c r="A33" s="110" t="s">
        <v>57</v>
      </c>
      <c r="B33" s="105"/>
    </row>
    <row r="34" spans="1:2" ht="22.5" customHeight="1">
      <c r="A34" s="108" t="s">
        <v>58</v>
      </c>
      <c r="B34" s="105">
        <v>4672</v>
      </c>
    </row>
    <row r="35" spans="1:2" ht="21" customHeight="1">
      <c r="A35" s="111" t="s">
        <v>59</v>
      </c>
      <c r="B35" s="105">
        <f>B5+B29+B33+B34</f>
        <v>132180</v>
      </c>
    </row>
    <row r="36" spans="1:2" ht="21.75" customHeight="1">
      <c r="A36" s="23" t="s">
        <v>26</v>
      </c>
      <c r="B36" s="23"/>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H1469"/>
  <sheetViews>
    <sheetView showZeros="0" view="pageBreakPreview" zoomScaleSheetLayoutView="100" workbookViewId="0" topLeftCell="A1018">
      <selection activeCell="B1033" sqref="B1033"/>
    </sheetView>
  </sheetViews>
  <sheetFormatPr defaultColWidth="8.875" defaultRowHeight="13.5"/>
  <cols>
    <col min="1" max="1" width="15.75390625" style="0" customWidth="1"/>
    <col min="2" max="2" width="48.50390625" style="79" customWidth="1"/>
    <col min="3" max="3" width="23.375" style="0" customWidth="1"/>
  </cols>
  <sheetData>
    <row r="1" ht="21" customHeight="1">
      <c r="A1" s="80" t="s">
        <v>60</v>
      </c>
    </row>
    <row r="2" spans="1:8" ht="42" customHeight="1">
      <c r="A2" s="2" t="s">
        <v>61</v>
      </c>
      <c r="B2" s="2"/>
      <c r="C2" s="2"/>
      <c r="D2" s="2"/>
      <c r="E2" s="3"/>
      <c r="F2" s="2"/>
      <c r="G2" s="3"/>
      <c r="H2" s="2"/>
    </row>
    <row r="3" spans="2:3" s="78" customFormat="1" ht="27.75" customHeight="1">
      <c r="B3" s="77"/>
      <c r="C3" s="81" t="s">
        <v>2</v>
      </c>
    </row>
    <row r="4" spans="1:5" s="78" customFormat="1" ht="27.75" customHeight="1">
      <c r="A4" s="82" t="s">
        <v>62</v>
      </c>
      <c r="B4" s="82"/>
      <c r="C4" s="83" t="s">
        <v>4</v>
      </c>
      <c r="D4" s="2"/>
      <c r="E4" s="3"/>
    </row>
    <row r="5" spans="1:3" s="78" customFormat="1" ht="27.75" customHeight="1">
      <c r="A5" s="84" t="s">
        <v>63</v>
      </c>
      <c r="B5" s="83" t="s">
        <v>64</v>
      </c>
      <c r="C5" s="84"/>
    </row>
    <row r="6" spans="1:3" s="78" customFormat="1" ht="27.75" customHeight="1">
      <c r="A6" s="85" t="s">
        <v>65</v>
      </c>
      <c r="B6" s="86"/>
      <c r="C6" s="87">
        <f>C7+C241+C280+C299+C388+C443+C499+C555+C678+C749+C828+C851+C976+C1040+C1106+C1126+C1155+C1165+C1230+C1250+C1303+C1360+C1361+C1365+C1457+C1449+C1465</f>
        <v>116898</v>
      </c>
    </row>
    <row r="7" spans="1:3" s="78" customFormat="1" ht="27.75" customHeight="1">
      <c r="A7" s="88" t="s">
        <v>66</v>
      </c>
      <c r="B7" s="89" t="s">
        <v>67</v>
      </c>
      <c r="C7" s="90">
        <f>C8+C20+C29+C40+C52+C63+C74+C86+C95+C108+C117+C128+C142+C149+C157+C163+C170+C177+C184+C191+C197+C205+C211+C217+C223+C238</f>
        <v>14970</v>
      </c>
    </row>
    <row r="8" spans="1:3" s="78" customFormat="1" ht="27.75" customHeight="1">
      <c r="A8" s="88" t="s">
        <v>68</v>
      </c>
      <c r="B8" s="89" t="s">
        <v>69</v>
      </c>
      <c r="C8" s="90">
        <f>SUM(C9:C19)</f>
        <v>21</v>
      </c>
    </row>
    <row r="9" spans="1:3" s="78" customFormat="1" ht="27.75" customHeight="1">
      <c r="A9" s="88" t="s">
        <v>70</v>
      </c>
      <c r="B9" s="89" t="s">
        <v>71</v>
      </c>
      <c r="C9" s="90">
        <v>2</v>
      </c>
    </row>
    <row r="10" spans="1:3" s="78" customFormat="1" ht="27.75" customHeight="1">
      <c r="A10" s="88" t="s">
        <v>72</v>
      </c>
      <c r="B10" s="89" t="s">
        <v>73</v>
      </c>
      <c r="C10" s="90"/>
    </row>
    <row r="11" spans="1:3" s="78" customFormat="1" ht="27.75" customHeight="1">
      <c r="A11" s="88" t="s">
        <v>74</v>
      </c>
      <c r="B11" s="89" t="s">
        <v>75</v>
      </c>
      <c r="C11" s="90"/>
    </row>
    <row r="12" spans="1:3" s="78" customFormat="1" ht="27.75" customHeight="1">
      <c r="A12" s="88" t="s">
        <v>76</v>
      </c>
      <c r="B12" s="89" t="s">
        <v>77</v>
      </c>
      <c r="C12" s="90"/>
    </row>
    <row r="13" spans="1:3" s="78" customFormat="1" ht="27.75" customHeight="1">
      <c r="A13" s="88" t="s">
        <v>78</v>
      </c>
      <c r="B13" s="89" t="s">
        <v>79</v>
      </c>
      <c r="C13" s="90"/>
    </row>
    <row r="14" spans="1:3" s="78" customFormat="1" ht="27.75" customHeight="1">
      <c r="A14" s="88" t="s">
        <v>80</v>
      </c>
      <c r="B14" s="89" t="s">
        <v>81</v>
      </c>
      <c r="C14" s="90"/>
    </row>
    <row r="15" spans="1:3" s="78" customFormat="1" ht="27.75" customHeight="1">
      <c r="A15" s="88" t="s">
        <v>82</v>
      </c>
      <c r="B15" s="89" t="s">
        <v>83</v>
      </c>
      <c r="C15" s="90"/>
    </row>
    <row r="16" spans="1:3" s="78" customFormat="1" ht="27.75" customHeight="1">
      <c r="A16" s="88" t="s">
        <v>84</v>
      </c>
      <c r="B16" s="89" t="s">
        <v>85</v>
      </c>
      <c r="C16" s="90">
        <v>19</v>
      </c>
    </row>
    <row r="17" spans="1:3" s="78" customFormat="1" ht="27.75" customHeight="1">
      <c r="A17" s="88" t="s">
        <v>86</v>
      </c>
      <c r="B17" s="89" t="s">
        <v>87</v>
      </c>
      <c r="C17" s="90">
        <v>0</v>
      </c>
    </row>
    <row r="18" spans="1:3" s="78" customFormat="1" ht="27.75" customHeight="1">
      <c r="A18" s="88" t="s">
        <v>88</v>
      </c>
      <c r="B18" s="89" t="s">
        <v>89</v>
      </c>
      <c r="C18" s="90">
        <v>0</v>
      </c>
    </row>
    <row r="19" spans="1:3" s="78" customFormat="1" ht="27.75" customHeight="1">
      <c r="A19" s="88" t="s">
        <v>90</v>
      </c>
      <c r="B19" s="89" t="s">
        <v>91</v>
      </c>
      <c r="C19" s="90"/>
    </row>
    <row r="20" spans="1:3" s="78" customFormat="1" ht="27.75" customHeight="1">
      <c r="A20" s="88" t="s">
        <v>92</v>
      </c>
      <c r="B20" s="89" t="s">
        <v>93</v>
      </c>
      <c r="C20" s="90">
        <f>SUM(C21:C28)</f>
        <v>0</v>
      </c>
    </row>
    <row r="21" spans="1:3" s="78" customFormat="1" ht="27.75" customHeight="1">
      <c r="A21" s="88" t="s">
        <v>94</v>
      </c>
      <c r="B21" s="89" t="s">
        <v>71</v>
      </c>
      <c r="C21" s="90"/>
    </row>
    <row r="22" spans="1:3" s="78" customFormat="1" ht="27.75" customHeight="1">
      <c r="A22" s="88" t="s">
        <v>95</v>
      </c>
      <c r="B22" s="89" t="s">
        <v>73</v>
      </c>
      <c r="C22" s="90"/>
    </row>
    <row r="23" spans="1:3" s="78" customFormat="1" ht="27.75" customHeight="1">
      <c r="A23" s="88" t="s">
        <v>96</v>
      </c>
      <c r="B23" s="89" t="s">
        <v>75</v>
      </c>
      <c r="C23" s="90"/>
    </row>
    <row r="24" spans="1:3" s="78" customFormat="1" ht="27.75" customHeight="1">
      <c r="A24" s="88" t="s">
        <v>97</v>
      </c>
      <c r="B24" s="89" t="s">
        <v>98</v>
      </c>
      <c r="C24" s="90"/>
    </row>
    <row r="25" spans="1:3" s="78" customFormat="1" ht="27.75" customHeight="1">
      <c r="A25" s="88" t="s">
        <v>99</v>
      </c>
      <c r="B25" s="89" t="s">
        <v>100</v>
      </c>
      <c r="C25" s="90"/>
    </row>
    <row r="26" spans="1:3" s="78" customFormat="1" ht="27.75" customHeight="1">
      <c r="A26" s="88" t="s">
        <v>101</v>
      </c>
      <c r="B26" s="89" t="s">
        <v>102</v>
      </c>
      <c r="C26" s="90"/>
    </row>
    <row r="27" spans="1:3" s="78" customFormat="1" ht="27.75" customHeight="1">
      <c r="A27" s="88" t="s">
        <v>103</v>
      </c>
      <c r="B27" s="89" t="s">
        <v>89</v>
      </c>
      <c r="C27" s="90"/>
    </row>
    <row r="28" spans="1:3" s="78" customFormat="1" ht="27.75" customHeight="1">
      <c r="A28" s="88" t="s">
        <v>104</v>
      </c>
      <c r="B28" s="89" t="s">
        <v>105</v>
      </c>
      <c r="C28" s="90"/>
    </row>
    <row r="29" spans="1:3" s="78" customFormat="1" ht="27.75" customHeight="1">
      <c r="A29" s="88" t="s">
        <v>106</v>
      </c>
      <c r="B29" s="89" t="s">
        <v>107</v>
      </c>
      <c r="C29" s="90">
        <f>SUM(C30:C39)</f>
        <v>12089</v>
      </c>
    </row>
    <row r="30" spans="1:3" s="78" customFormat="1" ht="27.75" customHeight="1">
      <c r="A30" s="88" t="s">
        <v>108</v>
      </c>
      <c r="B30" s="89" t="s">
        <v>71</v>
      </c>
      <c r="C30" s="90">
        <v>10495</v>
      </c>
    </row>
    <row r="31" spans="1:3" s="78" customFormat="1" ht="27.75" customHeight="1">
      <c r="A31" s="88" t="s">
        <v>109</v>
      </c>
      <c r="B31" s="89" t="s">
        <v>73</v>
      </c>
      <c r="C31" s="90">
        <v>0</v>
      </c>
    </row>
    <row r="32" spans="1:3" s="78" customFormat="1" ht="27.75" customHeight="1">
      <c r="A32" s="88" t="s">
        <v>110</v>
      </c>
      <c r="B32" s="89" t="s">
        <v>75</v>
      </c>
      <c r="C32" s="90">
        <v>405</v>
      </c>
    </row>
    <row r="33" spans="1:3" s="78" customFormat="1" ht="27.75" customHeight="1">
      <c r="A33" s="88" t="s">
        <v>111</v>
      </c>
      <c r="B33" s="89" t="s">
        <v>112</v>
      </c>
      <c r="C33" s="90">
        <v>0</v>
      </c>
    </row>
    <row r="34" spans="1:3" s="78" customFormat="1" ht="27.75" customHeight="1">
      <c r="A34" s="88" t="s">
        <v>113</v>
      </c>
      <c r="B34" s="89" t="s">
        <v>114</v>
      </c>
      <c r="C34" s="90">
        <v>0</v>
      </c>
    </row>
    <row r="35" spans="1:3" s="78" customFormat="1" ht="27.75" customHeight="1">
      <c r="A35" s="88" t="s">
        <v>115</v>
      </c>
      <c r="B35" s="89" t="s">
        <v>116</v>
      </c>
      <c r="C35" s="90">
        <v>0</v>
      </c>
    </row>
    <row r="36" spans="1:3" s="78" customFormat="1" ht="27.75" customHeight="1">
      <c r="A36" s="88" t="s">
        <v>117</v>
      </c>
      <c r="B36" s="89" t="s">
        <v>118</v>
      </c>
      <c r="C36" s="90">
        <v>0</v>
      </c>
    </row>
    <row r="37" spans="1:3" s="78" customFormat="1" ht="27.75" customHeight="1">
      <c r="A37" s="88" t="s">
        <v>119</v>
      </c>
      <c r="B37" s="89" t="s">
        <v>120</v>
      </c>
      <c r="C37" s="90">
        <v>0</v>
      </c>
    </row>
    <row r="38" spans="1:3" s="78" customFormat="1" ht="27.75" customHeight="1">
      <c r="A38" s="88" t="s">
        <v>121</v>
      </c>
      <c r="B38" s="89" t="s">
        <v>89</v>
      </c>
      <c r="C38" s="90">
        <v>633</v>
      </c>
    </row>
    <row r="39" spans="1:3" s="78" customFormat="1" ht="27.75" customHeight="1">
      <c r="A39" s="88" t="s">
        <v>122</v>
      </c>
      <c r="B39" s="89" t="s">
        <v>123</v>
      </c>
      <c r="C39" s="90">
        <v>556</v>
      </c>
    </row>
    <row r="40" spans="1:3" s="78" customFormat="1" ht="27.75" customHeight="1">
      <c r="A40" s="88" t="s">
        <v>124</v>
      </c>
      <c r="B40" s="89" t="s">
        <v>125</v>
      </c>
      <c r="C40" s="90">
        <f>SUM(C41:C51)</f>
        <v>10</v>
      </c>
    </row>
    <row r="41" spans="1:3" s="78" customFormat="1" ht="27.75" customHeight="1">
      <c r="A41" s="88" t="s">
        <v>126</v>
      </c>
      <c r="B41" s="89" t="s">
        <v>71</v>
      </c>
      <c r="C41" s="90">
        <v>10</v>
      </c>
    </row>
    <row r="42" spans="1:3" s="78" customFormat="1" ht="27.75" customHeight="1">
      <c r="A42" s="88" t="s">
        <v>127</v>
      </c>
      <c r="B42" s="89" t="s">
        <v>73</v>
      </c>
      <c r="C42" s="90">
        <v>0</v>
      </c>
    </row>
    <row r="43" spans="1:3" s="78" customFormat="1" ht="27.75" customHeight="1">
      <c r="A43" s="88" t="s">
        <v>128</v>
      </c>
      <c r="B43" s="89" t="s">
        <v>75</v>
      </c>
      <c r="C43" s="90">
        <v>0</v>
      </c>
    </row>
    <row r="44" spans="1:3" s="78" customFormat="1" ht="27.75" customHeight="1">
      <c r="A44" s="88" t="s">
        <v>129</v>
      </c>
      <c r="B44" s="89" t="s">
        <v>130</v>
      </c>
      <c r="C44" s="90">
        <v>0</v>
      </c>
    </row>
    <row r="45" spans="1:3" s="78" customFormat="1" ht="27.75" customHeight="1">
      <c r="A45" s="88" t="s">
        <v>131</v>
      </c>
      <c r="B45" s="89" t="s">
        <v>132</v>
      </c>
      <c r="C45" s="90">
        <v>0</v>
      </c>
    </row>
    <row r="46" spans="1:3" s="78" customFormat="1" ht="27.75" customHeight="1">
      <c r="A46" s="88" t="s">
        <v>133</v>
      </c>
      <c r="B46" s="89" t="s">
        <v>134</v>
      </c>
      <c r="C46" s="90">
        <v>0</v>
      </c>
    </row>
    <row r="47" spans="1:3" s="78" customFormat="1" ht="27.75" customHeight="1">
      <c r="A47" s="88" t="s">
        <v>135</v>
      </c>
      <c r="B47" s="89" t="s">
        <v>136</v>
      </c>
      <c r="C47" s="90">
        <v>0</v>
      </c>
    </row>
    <row r="48" spans="1:3" s="78" customFormat="1" ht="27.75" customHeight="1">
      <c r="A48" s="88" t="s">
        <v>137</v>
      </c>
      <c r="B48" s="89" t="s">
        <v>138</v>
      </c>
      <c r="C48" s="90"/>
    </row>
    <row r="49" spans="1:3" s="78" customFormat="1" ht="27.75" customHeight="1">
      <c r="A49" s="88" t="s">
        <v>139</v>
      </c>
      <c r="B49" s="89" t="s">
        <v>140</v>
      </c>
      <c r="C49" s="90">
        <v>0</v>
      </c>
    </row>
    <row r="50" spans="1:3" s="78" customFormat="1" ht="27.75" customHeight="1">
      <c r="A50" s="88" t="s">
        <v>141</v>
      </c>
      <c r="B50" s="89" t="s">
        <v>89</v>
      </c>
      <c r="C50" s="90">
        <v>0</v>
      </c>
    </row>
    <row r="51" spans="1:3" s="78" customFormat="1" ht="27.75" customHeight="1">
      <c r="A51" s="88" t="s">
        <v>142</v>
      </c>
      <c r="B51" s="89" t="s">
        <v>143</v>
      </c>
      <c r="C51" s="90"/>
    </row>
    <row r="52" spans="1:3" s="78" customFormat="1" ht="27.75" customHeight="1">
      <c r="A52" s="88" t="s">
        <v>144</v>
      </c>
      <c r="B52" s="89" t="s">
        <v>145</v>
      </c>
      <c r="C52" s="90">
        <f>SUM(C53:C62)</f>
        <v>72</v>
      </c>
    </row>
    <row r="53" spans="1:3" s="78" customFormat="1" ht="27.75" customHeight="1">
      <c r="A53" s="88" t="s">
        <v>146</v>
      </c>
      <c r="B53" s="89" t="s">
        <v>71</v>
      </c>
      <c r="C53" s="90"/>
    </row>
    <row r="54" spans="1:3" s="78" customFormat="1" ht="27.75" customHeight="1">
      <c r="A54" s="88" t="s">
        <v>147</v>
      </c>
      <c r="B54" s="89" t="s">
        <v>73</v>
      </c>
      <c r="C54" s="90">
        <v>0</v>
      </c>
    </row>
    <row r="55" spans="1:3" s="78" customFormat="1" ht="27.75" customHeight="1">
      <c r="A55" s="88" t="s">
        <v>148</v>
      </c>
      <c r="B55" s="89" t="s">
        <v>75</v>
      </c>
      <c r="C55" s="90">
        <v>0</v>
      </c>
    </row>
    <row r="56" spans="1:3" s="78" customFormat="1" ht="27.75" customHeight="1">
      <c r="A56" s="88" t="s">
        <v>149</v>
      </c>
      <c r="B56" s="89" t="s">
        <v>150</v>
      </c>
      <c r="C56" s="90">
        <v>0</v>
      </c>
    </row>
    <row r="57" spans="1:3" s="78" customFormat="1" ht="27.75" customHeight="1">
      <c r="A57" s="88" t="s">
        <v>151</v>
      </c>
      <c r="B57" s="89" t="s">
        <v>152</v>
      </c>
      <c r="C57" s="90">
        <v>0</v>
      </c>
    </row>
    <row r="58" spans="1:3" s="78" customFormat="1" ht="27.75" customHeight="1">
      <c r="A58" s="88" t="s">
        <v>153</v>
      </c>
      <c r="B58" s="89" t="s">
        <v>154</v>
      </c>
      <c r="C58" s="90">
        <v>15</v>
      </c>
    </row>
    <row r="59" spans="1:3" s="78" customFormat="1" ht="27.75" customHeight="1">
      <c r="A59" s="88" t="s">
        <v>155</v>
      </c>
      <c r="B59" s="89" t="s">
        <v>156</v>
      </c>
      <c r="C59" s="90">
        <v>0</v>
      </c>
    </row>
    <row r="60" spans="1:3" s="78" customFormat="1" ht="27.75" customHeight="1">
      <c r="A60" s="88" t="s">
        <v>157</v>
      </c>
      <c r="B60" s="89" t="s">
        <v>158</v>
      </c>
      <c r="C60" s="90">
        <v>4</v>
      </c>
    </row>
    <row r="61" spans="1:3" s="78" customFormat="1" ht="27.75" customHeight="1">
      <c r="A61" s="88" t="s">
        <v>159</v>
      </c>
      <c r="B61" s="89" t="s">
        <v>89</v>
      </c>
      <c r="C61" s="90">
        <v>0</v>
      </c>
    </row>
    <row r="62" spans="1:3" s="78" customFormat="1" ht="27.75" customHeight="1">
      <c r="A62" s="88" t="s">
        <v>160</v>
      </c>
      <c r="B62" s="89" t="s">
        <v>161</v>
      </c>
      <c r="C62" s="90">
        <v>53</v>
      </c>
    </row>
    <row r="63" spans="1:3" s="78" customFormat="1" ht="27.75" customHeight="1">
      <c r="A63" s="88" t="s">
        <v>162</v>
      </c>
      <c r="B63" s="89" t="s">
        <v>163</v>
      </c>
      <c r="C63" s="90">
        <f>SUM(C64:C73)</f>
        <v>49</v>
      </c>
    </row>
    <row r="64" spans="1:3" s="78" customFormat="1" ht="27.75" customHeight="1">
      <c r="A64" s="88" t="s">
        <v>164</v>
      </c>
      <c r="B64" s="89" t="s">
        <v>71</v>
      </c>
      <c r="C64" s="90">
        <v>11</v>
      </c>
    </row>
    <row r="65" spans="1:3" s="78" customFormat="1" ht="27.75" customHeight="1">
      <c r="A65" s="88" t="s">
        <v>165</v>
      </c>
      <c r="B65" s="89" t="s">
        <v>73</v>
      </c>
      <c r="C65" s="90">
        <v>4</v>
      </c>
    </row>
    <row r="66" spans="1:3" s="78" customFormat="1" ht="27.75" customHeight="1">
      <c r="A66" s="88" t="s">
        <v>166</v>
      </c>
      <c r="B66" s="89" t="s">
        <v>75</v>
      </c>
      <c r="C66" s="90">
        <v>0</v>
      </c>
    </row>
    <row r="67" spans="1:3" s="78" customFormat="1" ht="27.75" customHeight="1">
      <c r="A67" s="88" t="s">
        <v>167</v>
      </c>
      <c r="B67" s="89" t="s">
        <v>168</v>
      </c>
      <c r="C67" s="90">
        <v>0</v>
      </c>
    </row>
    <row r="68" spans="1:3" s="78" customFormat="1" ht="27.75" customHeight="1">
      <c r="A68" s="88" t="s">
        <v>169</v>
      </c>
      <c r="B68" s="89" t="s">
        <v>170</v>
      </c>
      <c r="C68" s="90">
        <v>0</v>
      </c>
    </row>
    <row r="69" spans="1:3" s="78" customFormat="1" ht="27.75" customHeight="1">
      <c r="A69" s="88" t="s">
        <v>171</v>
      </c>
      <c r="B69" s="89" t="s">
        <v>172</v>
      </c>
      <c r="C69" s="90">
        <v>0</v>
      </c>
    </row>
    <row r="70" spans="1:3" s="78" customFormat="1" ht="27.75" customHeight="1">
      <c r="A70" s="88" t="s">
        <v>173</v>
      </c>
      <c r="B70" s="89" t="s">
        <v>174</v>
      </c>
      <c r="C70" s="90">
        <v>0</v>
      </c>
    </row>
    <row r="71" spans="1:3" s="78" customFormat="1" ht="27.75" customHeight="1">
      <c r="A71" s="88" t="s">
        <v>175</v>
      </c>
      <c r="B71" s="89" t="s">
        <v>176</v>
      </c>
      <c r="C71" s="90">
        <v>0</v>
      </c>
    </row>
    <row r="72" spans="1:3" s="78" customFormat="1" ht="27.75" customHeight="1">
      <c r="A72" s="88" t="s">
        <v>177</v>
      </c>
      <c r="B72" s="89" t="s">
        <v>89</v>
      </c>
      <c r="C72" s="90">
        <v>0</v>
      </c>
    </row>
    <row r="73" spans="1:3" s="78" customFormat="1" ht="27.75" customHeight="1">
      <c r="A73" s="88" t="s">
        <v>178</v>
      </c>
      <c r="B73" s="89" t="s">
        <v>179</v>
      </c>
      <c r="C73" s="91">
        <v>34</v>
      </c>
    </row>
    <row r="74" spans="1:3" s="78" customFormat="1" ht="27.75" customHeight="1">
      <c r="A74" s="88" t="s">
        <v>180</v>
      </c>
      <c r="B74" s="89" t="s">
        <v>181</v>
      </c>
      <c r="C74" s="90">
        <f>SUM(C75:C85)</f>
        <v>0</v>
      </c>
    </row>
    <row r="75" spans="1:3" s="78" customFormat="1" ht="27.75" customHeight="1">
      <c r="A75" s="88" t="s">
        <v>182</v>
      </c>
      <c r="B75" s="89" t="s">
        <v>71</v>
      </c>
      <c r="C75" s="90"/>
    </row>
    <row r="76" spans="1:3" s="78" customFormat="1" ht="27.75" customHeight="1">
      <c r="A76" s="88" t="s">
        <v>183</v>
      </c>
      <c r="B76" s="89" t="s">
        <v>73</v>
      </c>
      <c r="C76" s="90"/>
    </row>
    <row r="77" spans="1:3" s="78" customFormat="1" ht="27.75" customHeight="1">
      <c r="A77" s="88" t="s">
        <v>184</v>
      </c>
      <c r="B77" s="89" t="s">
        <v>75</v>
      </c>
      <c r="C77" s="90"/>
    </row>
    <row r="78" spans="1:3" s="78" customFormat="1" ht="27.75" customHeight="1">
      <c r="A78" s="88" t="s">
        <v>185</v>
      </c>
      <c r="B78" s="89" t="s">
        <v>186</v>
      </c>
      <c r="C78" s="90"/>
    </row>
    <row r="79" spans="1:3" s="78" customFormat="1" ht="27.75" customHeight="1">
      <c r="A79" s="88" t="s">
        <v>187</v>
      </c>
      <c r="B79" s="89" t="s">
        <v>188</v>
      </c>
      <c r="C79" s="90"/>
    </row>
    <row r="80" spans="1:3" s="78" customFormat="1" ht="27.75" customHeight="1">
      <c r="A80" s="88" t="s">
        <v>189</v>
      </c>
      <c r="B80" s="89" t="s">
        <v>190</v>
      </c>
      <c r="C80" s="90"/>
    </row>
    <row r="81" spans="1:3" s="78" customFormat="1" ht="27.75" customHeight="1">
      <c r="A81" s="88" t="s">
        <v>191</v>
      </c>
      <c r="B81" s="89" t="s">
        <v>192</v>
      </c>
      <c r="C81" s="90"/>
    </row>
    <row r="82" spans="1:3" s="78" customFormat="1" ht="27.75" customHeight="1">
      <c r="A82" s="88" t="s">
        <v>193</v>
      </c>
      <c r="B82" s="89" t="s">
        <v>194</v>
      </c>
      <c r="C82" s="90"/>
    </row>
    <row r="83" spans="1:3" s="78" customFormat="1" ht="27.75" customHeight="1">
      <c r="A83" s="88" t="s">
        <v>195</v>
      </c>
      <c r="B83" s="89" t="s">
        <v>174</v>
      </c>
      <c r="C83" s="90"/>
    </row>
    <row r="84" spans="1:3" s="78" customFormat="1" ht="27.75" customHeight="1">
      <c r="A84" s="88" t="s">
        <v>196</v>
      </c>
      <c r="B84" s="89" t="s">
        <v>89</v>
      </c>
      <c r="C84" s="90"/>
    </row>
    <row r="85" spans="1:3" s="78" customFormat="1" ht="27.75" customHeight="1">
      <c r="A85" s="88" t="s">
        <v>197</v>
      </c>
      <c r="B85" s="89" t="s">
        <v>198</v>
      </c>
      <c r="C85" s="90"/>
    </row>
    <row r="86" spans="1:3" s="78" customFormat="1" ht="27.75" customHeight="1">
      <c r="A86" s="88" t="s">
        <v>199</v>
      </c>
      <c r="B86" s="89" t="s">
        <v>200</v>
      </c>
      <c r="C86" s="90">
        <f>SUM(C87:C94)</f>
        <v>0</v>
      </c>
    </row>
    <row r="87" spans="1:3" s="78" customFormat="1" ht="27.75" customHeight="1">
      <c r="A87" s="88" t="s">
        <v>201</v>
      </c>
      <c r="B87" s="89" t="s">
        <v>71</v>
      </c>
      <c r="C87" s="90"/>
    </row>
    <row r="88" spans="1:3" s="78" customFormat="1" ht="27.75" customHeight="1">
      <c r="A88" s="88" t="s">
        <v>202</v>
      </c>
      <c r="B88" s="89" t="s">
        <v>73</v>
      </c>
      <c r="C88" s="90">
        <v>0</v>
      </c>
    </row>
    <row r="89" spans="1:3" s="78" customFormat="1" ht="27.75" customHeight="1">
      <c r="A89" s="88" t="s">
        <v>203</v>
      </c>
      <c r="B89" s="89" t="s">
        <v>75</v>
      </c>
      <c r="C89" s="90">
        <v>0</v>
      </c>
    </row>
    <row r="90" spans="1:3" s="78" customFormat="1" ht="27.75" customHeight="1">
      <c r="A90" s="88" t="s">
        <v>204</v>
      </c>
      <c r="B90" s="89" t="s">
        <v>205</v>
      </c>
      <c r="C90" s="90"/>
    </row>
    <row r="91" spans="1:3" s="78" customFormat="1" ht="27.75" customHeight="1">
      <c r="A91" s="88" t="s">
        <v>206</v>
      </c>
      <c r="B91" s="89" t="s">
        <v>207</v>
      </c>
      <c r="C91" s="90"/>
    </row>
    <row r="92" spans="1:3" s="78" customFormat="1" ht="27.75" customHeight="1">
      <c r="A92" s="88" t="s">
        <v>208</v>
      </c>
      <c r="B92" s="89" t="s">
        <v>174</v>
      </c>
      <c r="C92" s="90"/>
    </row>
    <row r="93" spans="1:3" s="78" customFormat="1" ht="27.75" customHeight="1">
      <c r="A93" s="88" t="s">
        <v>209</v>
      </c>
      <c r="B93" s="89" t="s">
        <v>89</v>
      </c>
      <c r="C93" s="90"/>
    </row>
    <row r="94" spans="1:3" s="78" customFormat="1" ht="27.75" customHeight="1">
      <c r="A94" s="88" t="s">
        <v>210</v>
      </c>
      <c r="B94" s="89" t="s">
        <v>211</v>
      </c>
      <c r="C94" s="90"/>
    </row>
    <row r="95" spans="1:3" s="78" customFormat="1" ht="27.75" customHeight="1">
      <c r="A95" s="88" t="s">
        <v>212</v>
      </c>
      <c r="B95" s="89" t="s">
        <v>213</v>
      </c>
      <c r="C95" s="90">
        <f>SUM(C96:C107)</f>
        <v>0</v>
      </c>
    </row>
    <row r="96" spans="1:3" s="78" customFormat="1" ht="27.75" customHeight="1">
      <c r="A96" s="88" t="s">
        <v>214</v>
      </c>
      <c r="B96" s="89" t="s">
        <v>71</v>
      </c>
      <c r="C96" s="90"/>
    </row>
    <row r="97" spans="1:3" s="78" customFormat="1" ht="27.75" customHeight="1">
      <c r="A97" s="88" t="s">
        <v>215</v>
      </c>
      <c r="B97" s="89" t="s">
        <v>73</v>
      </c>
      <c r="C97" s="90"/>
    </row>
    <row r="98" spans="1:3" s="78" customFormat="1" ht="27.75" customHeight="1">
      <c r="A98" s="88" t="s">
        <v>216</v>
      </c>
      <c r="B98" s="89" t="s">
        <v>75</v>
      </c>
      <c r="C98" s="90"/>
    </row>
    <row r="99" spans="1:3" s="78" customFormat="1" ht="27.75" customHeight="1">
      <c r="A99" s="88" t="s">
        <v>217</v>
      </c>
      <c r="B99" s="89" t="s">
        <v>218</v>
      </c>
      <c r="C99" s="90"/>
    </row>
    <row r="100" spans="1:3" s="78" customFormat="1" ht="27.75" customHeight="1">
      <c r="A100" s="88" t="s">
        <v>219</v>
      </c>
      <c r="B100" s="89" t="s">
        <v>220</v>
      </c>
      <c r="C100" s="90"/>
    </row>
    <row r="101" spans="1:3" s="78" customFormat="1" ht="27.75" customHeight="1">
      <c r="A101" s="88" t="s">
        <v>221</v>
      </c>
      <c r="B101" s="89" t="s">
        <v>174</v>
      </c>
      <c r="C101" s="90"/>
    </row>
    <row r="102" spans="1:3" s="78" customFormat="1" ht="27.75" customHeight="1">
      <c r="A102" s="88" t="s">
        <v>222</v>
      </c>
      <c r="B102" s="89" t="s">
        <v>223</v>
      </c>
      <c r="C102" s="90"/>
    </row>
    <row r="103" spans="1:3" s="78" customFormat="1" ht="27.75" customHeight="1">
      <c r="A103" s="88" t="s">
        <v>224</v>
      </c>
      <c r="B103" s="89" t="s">
        <v>225</v>
      </c>
      <c r="C103" s="90"/>
    </row>
    <row r="104" spans="1:3" s="78" customFormat="1" ht="27.75" customHeight="1">
      <c r="A104" s="88" t="s">
        <v>226</v>
      </c>
      <c r="B104" s="89" t="s">
        <v>227</v>
      </c>
      <c r="C104" s="90"/>
    </row>
    <row r="105" spans="1:3" s="78" customFormat="1" ht="27.75" customHeight="1">
      <c r="A105" s="88" t="s">
        <v>228</v>
      </c>
      <c r="B105" s="89" t="s">
        <v>229</v>
      </c>
      <c r="C105" s="90"/>
    </row>
    <row r="106" spans="1:3" s="78" customFormat="1" ht="27.75" customHeight="1">
      <c r="A106" s="88" t="s">
        <v>230</v>
      </c>
      <c r="B106" s="89" t="s">
        <v>89</v>
      </c>
      <c r="C106" s="90"/>
    </row>
    <row r="107" spans="1:3" s="78" customFormat="1" ht="27.75" customHeight="1">
      <c r="A107" s="88" t="s">
        <v>231</v>
      </c>
      <c r="B107" s="89" t="s">
        <v>232</v>
      </c>
      <c r="C107" s="90"/>
    </row>
    <row r="108" spans="1:3" s="78" customFormat="1" ht="27.75" customHeight="1">
      <c r="A108" s="88" t="s">
        <v>233</v>
      </c>
      <c r="B108" s="89" t="s">
        <v>234</v>
      </c>
      <c r="C108" s="90">
        <f>SUM(C109:C116)</f>
        <v>27</v>
      </c>
    </row>
    <row r="109" spans="1:3" s="78" customFormat="1" ht="27.75" customHeight="1">
      <c r="A109" s="88" t="s">
        <v>235</v>
      </c>
      <c r="B109" s="89" t="s">
        <v>71</v>
      </c>
      <c r="C109" s="92">
        <v>7</v>
      </c>
    </row>
    <row r="110" spans="1:3" s="78" customFormat="1" ht="27.75" customHeight="1">
      <c r="A110" s="88" t="s">
        <v>236</v>
      </c>
      <c r="B110" s="89" t="s">
        <v>73</v>
      </c>
      <c r="C110" s="92">
        <v>0</v>
      </c>
    </row>
    <row r="111" spans="1:3" s="78" customFormat="1" ht="27.75" customHeight="1">
      <c r="A111" s="88" t="s">
        <v>237</v>
      </c>
      <c r="B111" s="89" t="s">
        <v>75</v>
      </c>
      <c r="C111" s="92">
        <v>0</v>
      </c>
    </row>
    <row r="112" spans="1:3" s="78" customFormat="1" ht="27.75" customHeight="1">
      <c r="A112" s="88" t="s">
        <v>238</v>
      </c>
      <c r="B112" s="89" t="s">
        <v>239</v>
      </c>
      <c r="C112" s="92">
        <v>2</v>
      </c>
    </row>
    <row r="113" spans="1:3" s="78" customFormat="1" ht="27.75" customHeight="1">
      <c r="A113" s="88" t="s">
        <v>240</v>
      </c>
      <c r="B113" s="89" t="s">
        <v>241</v>
      </c>
      <c r="C113" s="92">
        <v>0</v>
      </c>
    </row>
    <row r="114" spans="1:3" s="78" customFormat="1" ht="27.75" customHeight="1">
      <c r="A114" s="88" t="s">
        <v>242</v>
      </c>
      <c r="B114" s="89" t="s">
        <v>243</v>
      </c>
      <c r="C114" s="92">
        <v>0</v>
      </c>
    </row>
    <row r="115" spans="1:3" s="78" customFormat="1" ht="27.75" customHeight="1">
      <c r="A115" s="88" t="s">
        <v>244</v>
      </c>
      <c r="B115" s="89" t="s">
        <v>89</v>
      </c>
      <c r="C115" s="92">
        <v>0</v>
      </c>
    </row>
    <row r="116" spans="1:3" s="78" customFormat="1" ht="27.75" customHeight="1">
      <c r="A116" s="88" t="s">
        <v>245</v>
      </c>
      <c r="B116" s="89" t="s">
        <v>246</v>
      </c>
      <c r="C116" s="92">
        <v>18</v>
      </c>
    </row>
    <row r="117" spans="1:3" s="78" customFormat="1" ht="27.75" customHeight="1">
      <c r="A117" s="88" t="s">
        <v>247</v>
      </c>
      <c r="B117" s="89" t="s">
        <v>248</v>
      </c>
      <c r="C117" s="90">
        <f>SUM(C118:C127)</f>
        <v>603</v>
      </c>
    </row>
    <row r="118" spans="1:3" s="78" customFormat="1" ht="27.75" customHeight="1">
      <c r="A118" s="88" t="s">
        <v>249</v>
      </c>
      <c r="B118" s="89" t="s">
        <v>71</v>
      </c>
      <c r="C118" s="90">
        <v>125</v>
      </c>
    </row>
    <row r="119" spans="1:3" s="78" customFormat="1" ht="27.75" customHeight="1">
      <c r="A119" s="88" t="s">
        <v>250</v>
      </c>
      <c r="B119" s="89" t="s">
        <v>73</v>
      </c>
      <c r="C119" s="90">
        <v>0</v>
      </c>
    </row>
    <row r="120" spans="1:3" s="78" customFormat="1" ht="27.75" customHeight="1">
      <c r="A120" s="88" t="s">
        <v>251</v>
      </c>
      <c r="B120" s="89" t="s">
        <v>75</v>
      </c>
      <c r="C120" s="90">
        <v>0</v>
      </c>
    </row>
    <row r="121" spans="1:3" s="78" customFormat="1" ht="27.75" customHeight="1">
      <c r="A121" s="88" t="s">
        <v>252</v>
      </c>
      <c r="B121" s="89" t="s">
        <v>253</v>
      </c>
      <c r="C121" s="90">
        <v>0</v>
      </c>
    </row>
    <row r="122" spans="1:3" s="78" customFormat="1" ht="27.75" customHeight="1">
      <c r="A122" s="88" t="s">
        <v>254</v>
      </c>
      <c r="B122" s="89" t="s">
        <v>255</v>
      </c>
      <c r="C122" s="90">
        <v>0</v>
      </c>
    </row>
    <row r="123" spans="1:3" s="78" customFormat="1" ht="27.75" customHeight="1">
      <c r="A123" s="88" t="s">
        <v>256</v>
      </c>
      <c r="B123" s="89" t="s">
        <v>257</v>
      </c>
      <c r="C123" s="90">
        <v>0</v>
      </c>
    </row>
    <row r="124" spans="1:3" s="78" customFormat="1" ht="27.75" customHeight="1">
      <c r="A124" s="88" t="s">
        <v>258</v>
      </c>
      <c r="B124" s="89" t="s">
        <v>259</v>
      </c>
      <c r="C124" s="90">
        <v>0</v>
      </c>
    </row>
    <row r="125" spans="1:3" s="78" customFormat="1" ht="27.75" customHeight="1">
      <c r="A125" s="88" t="s">
        <v>260</v>
      </c>
      <c r="B125" s="89" t="s">
        <v>261</v>
      </c>
      <c r="C125" s="90">
        <v>28</v>
      </c>
    </row>
    <row r="126" spans="1:3" s="78" customFormat="1" ht="27.75" customHeight="1">
      <c r="A126" s="88" t="s">
        <v>262</v>
      </c>
      <c r="B126" s="89" t="s">
        <v>89</v>
      </c>
      <c r="C126" s="90">
        <v>0</v>
      </c>
    </row>
    <row r="127" spans="1:3" s="78" customFormat="1" ht="27.75" customHeight="1">
      <c r="A127" s="88" t="s">
        <v>263</v>
      </c>
      <c r="B127" s="89" t="s">
        <v>264</v>
      </c>
      <c r="C127" s="90">
        <v>450</v>
      </c>
    </row>
    <row r="128" spans="1:3" s="78" customFormat="1" ht="27.75" customHeight="1">
      <c r="A128" s="88" t="s">
        <v>265</v>
      </c>
      <c r="B128" s="89" t="s">
        <v>266</v>
      </c>
      <c r="C128" s="90">
        <f>SUM(C129:C141)</f>
        <v>11</v>
      </c>
    </row>
    <row r="129" spans="1:3" s="78" customFormat="1" ht="27.75" customHeight="1">
      <c r="A129" s="88" t="s">
        <v>267</v>
      </c>
      <c r="B129" s="89" t="s">
        <v>71</v>
      </c>
      <c r="C129" s="90"/>
    </row>
    <row r="130" spans="1:3" s="78" customFormat="1" ht="27.75" customHeight="1">
      <c r="A130" s="88" t="s">
        <v>268</v>
      </c>
      <c r="B130" s="89" t="s">
        <v>73</v>
      </c>
      <c r="C130" s="90"/>
    </row>
    <row r="131" spans="1:3" s="78" customFormat="1" ht="27.75" customHeight="1">
      <c r="A131" s="88" t="s">
        <v>269</v>
      </c>
      <c r="B131" s="89" t="s">
        <v>75</v>
      </c>
      <c r="C131" s="90"/>
    </row>
    <row r="132" spans="1:3" s="78" customFormat="1" ht="27.75" customHeight="1">
      <c r="A132" s="88" t="s">
        <v>270</v>
      </c>
      <c r="B132" s="89" t="s">
        <v>271</v>
      </c>
      <c r="C132" s="90"/>
    </row>
    <row r="133" spans="1:3" s="78" customFormat="1" ht="27.75" customHeight="1">
      <c r="A133" s="88" t="s">
        <v>272</v>
      </c>
      <c r="B133" s="89" t="s">
        <v>273</v>
      </c>
      <c r="C133" s="90"/>
    </row>
    <row r="134" spans="1:3" s="78" customFormat="1" ht="27.75" customHeight="1">
      <c r="A134" s="88" t="s">
        <v>274</v>
      </c>
      <c r="B134" s="89" t="s">
        <v>275</v>
      </c>
      <c r="C134" s="90"/>
    </row>
    <row r="135" spans="1:3" s="78" customFormat="1" ht="27.75" customHeight="1">
      <c r="A135" s="88" t="s">
        <v>276</v>
      </c>
      <c r="B135" s="89" t="s">
        <v>277</v>
      </c>
      <c r="C135" s="90"/>
    </row>
    <row r="136" spans="1:3" s="78" customFormat="1" ht="27.75" customHeight="1">
      <c r="A136" s="88" t="s">
        <v>278</v>
      </c>
      <c r="B136" s="89" t="s">
        <v>279</v>
      </c>
      <c r="C136" s="90"/>
    </row>
    <row r="137" spans="1:3" s="78" customFormat="1" ht="27.75" customHeight="1">
      <c r="A137" s="88" t="s">
        <v>280</v>
      </c>
      <c r="B137" s="89" t="s">
        <v>281</v>
      </c>
      <c r="C137" s="90"/>
    </row>
    <row r="138" spans="1:3" s="78" customFormat="1" ht="27.75" customHeight="1">
      <c r="A138" s="88" t="s">
        <v>282</v>
      </c>
      <c r="B138" s="89" t="s">
        <v>283</v>
      </c>
      <c r="C138" s="90"/>
    </row>
    <row r="139" spans="1:3" s="78" customFormat="1" ht="27.75" customHeight="1">
      <c r="A139" s="88" t="s">
        <v>284</v>
      </c>
      <c r="B139" s="89" t="s">
        <v>285</v>
      </c>
      <c r="C139" s="90"/>
    </row>
    <row r="140" spans="1:3" s="78" customFormat="1" ht="27.75" customHeight="1">
      <c r="A140" s="88" t="s">
        <v>286</v>
      </c>
      <c r="B140" s="89" t="s">
        <v>89</v>
      </c>
      <c r="C140" s="90"/>
    </row>
    <row r="141" spans="1:3" s="78" customFormat="1" ht="27.75" customHeight="1">
      <c r="A141" s="88" t="s">
        <v>287</v>
      </c>
      <c r="B141" s="89" t="s">
        <v>288</v>
      </c>
      <c r="C141" s="90">
        <v>11</v>
      </c>
    </row>
    <row r="142" spans="1:3" s="78" customFormat="1" ht="27.75" customHeight="1">
      <c r="A142" s="88" t="s">
        <v>289</v>
      </c>
      <c r="B142" s="89" t="s">
        <v>290</v>
      </c>
      <c r="C142" s="90"/>
    </row>
    <row r="143" spans="1:3" s="78" customFormat="1" ht="27.75" customHeight="1">
      <c r="A143" s="88" t="s">
        <v>291</v>
      </c>
      <c r="B143" s="89" t="s">
        <v>71</v>
      </c>
      <c r="C143" s="90"/>
    </row>
    <row r="144" spans="1:3" s="78" customFormat="1" ht="27.75" customHeight="1">
      <c r="A144" s="88" t="s">
        <v>292</v>
      </c>
      <c r="B144" s="89" t="s">
        <v>73</v>
      </c>
      <c r="C144" s="90"/>
    </row>
    <row r="145" spans="1:3" s="78" customFormat="1" ht="27.75" customHeight="1">
      <c r="A145" s="88" t="s">
        <v>293</v>
      </c>
      <c r="B145" s="89" t="s">
        <v>75</v>
      </c>
      <c r="C145" s="90"/>
    </row>
    <row r="146" spans="1:3" s="78" customFormat="1" ht="27.75" customHeight="1">
      <c r="A146" s="88" t="s">
        <v>294</v>
      </c>
      <c r="B146" s="89" t="s">
        <v>295</v>
      </c>
      <c r="C146" s="90"/>
    </row>
    <row r="147" spans="1:3" s="78" customFormat="1" ht="27.75" customHeight="1">
      <c r="A147" s="88" t="s">
        <v>296</v>
      </c>
      <c r="B147" s="89" t="s">
        <v>89</v>
      </c>
      <c r="C147" s="90"/>
    </row>
    <row r="148" spans="1:3" s="78" customFormat="1" ht="27.75" customHeight="1">
      <c r="A148" s="88" t="s">
        <v>297</v>
      </c>
      <c r="B148" s="89" t="s">
        <v>298</v>
      </c>
      <c r="C148" s="90"/>
    </row>
    <row r="149" spans="1:3" s="78" customFormat="1" ht="27.75" customHeight="1">
      <c r="A149" s="88" t="s">
        <v>299</v>
      </c>
      <c r="B149" s="89" t="s">
        <v>300</v>
      </c>
      <c r="C149" s="90">
        <f>SUM(C150:C156)</f>
        <v>61</v>
      </c>
    </row>
    <row r="150" spans="1:3" s="78" customFormat="1" ht="27.75" customHeight="1">
      <c r="A150" s="88" t="s">
        <v>301</v>
      </c>
      <c r="B150" s="89" t="s">
        <v>71</v>
      </c>
      <c r="C150" s="90">
        <v>0</v>
      </c>
    </row>
    <row r="151" spans="1:3" s="78" customFormat="1" ht="27.75" customHeight="1">
      <c r="A151" s="88" t="s">
        <v>302</v>
      </c>
      <c r="B151" s="89" t="s">
        <v>73</v>
      </c>
      <c r="C151" s="90">
        <v>0</v>
      </c>
    </row>
    <row r="152" spans="1:3" s="78" customFormat="1" ht="27.75" customHeight="1">
      <c r="A152" s="88" t="s">
        <v>303</v>
      </c>
      <c r="B152" s="89" t="s">
        <v>75</v>
      </c>
      <c r="C152" s="90">
        <v>0</v>
      </c>
    </row>
    <row r="153" spans="1:3" s="78" customFormat="1" ht="27.75" customHeight="1">
      <c r="A153" s="88" t="s">
        <v>304</v>
      </c>
      <c r="B153" s="89" t="s">
        <v>305</v>
      </c>
      <c r="C153" s="90">
        <v>55</v>
      </c>
    </row>
    <row r="154" spans="1:3" s="78" customFormat="1" ht="27.75" customHeight="1">
      <c r="A154" s="88" t="s">
        <v>306</v>
      </c>
      <c r="B154" s="89" t="s">
        <v>307</v>
      </c>
      <c r="C154" s="90">
        <v>0</v>
      </c>
    </row>
    <row r="155" spans="1:3" s="78" customFormat="1" ht="27.75" customHeight="1">
      <c r="A155" s="88" t="s">
        <v>308</v>
      </c>
      <c r="B155" s="89" t="s">
        <v>89</v>
      </c>
      <c r="C155" s="90">
        <v>0</v>
      </c>
    </row>
    <row r="156" spans="1:3" s="78" customFormat="1" ht="27.75" customHeight="1">
      <c r="A156" s="88" t="s">
        <v>309</v>
      </c>
      <c r="B156" s="89" t="s">
        <v>310</v>
      </c>
      <c r="C156" s="90">
        <v>6</v>
      </c>
    </row>
    <row r="157" spans="1:3" s="78" customFormat="1" ht="27.75" customHeight="1">
      <c r="A157" s="88" t="s">
        <v>311</v>
      </c>
      <c r="B157" s="89" t="s">
        <v>312</v>
      </c>
      <c r="C157" s="90"/>
    </row>
    <row r="158" spans="1:3" s="78" customFormat="1" ht="27.75" customHeight="1">
      <c r="A158" s="88" t="s">
        <v>313</v>
      </c>
      <c r="B158" s="89" t="s">
        <v>71</v>
      </c>
      <c r="C158" s="90"/>
    </row>
    <row r="159" spans="1:3" s="78" customFormat="1" ht="27.75" customHeight="1">
      <c r="A159" s="88" t="s">
        <v>314</v>
      </c>
      <c r="B159" s="89" t="s">
        <v>73</v>
      </c>
      <c r="C159" s="90"/>
    </row>
    <row r="160" spans="1:3" s="78" customFormat="1" ht="27.75" customHeight="1">
      <c r="A160" s="88" t="s">
        <v>315</v>
      </c>
      <c r="B160" s="89" t="s">
        <v>75</v>
      </c>
      <c r="C160" s="90"/>
    </row>
    <row r="161" spans="1:3" s="78" customFormat="1" ht="27.75" customHeight="1">
      <c r="A161" s="88" t="s">
        <v>316</v>
      </c>
      <c r="B161" s="89" t="s">
        <v>317</v>
      </c>
      <c r="C161" s="90"/>
    </row>
    <row r="162" spans="1:3" s="78" customFormat="1" ht="27.75" customHeight="1">
      <c r="A162" s="88" t="s">
        <v>318</v>
      </c>
      <c r="B162" s="89" t="s">
        <v>319</v>
      </c>
      <c r="C162" s="90"/>
    </row>
    <row r="163" spans="1:3" s="78" customFormat="1" ht="27.75" customHeight="1">
      <c r="A163" s="88" t="s">
        <v>320</v>
      </c>
      <c r="B163" s="89" t="s">
        <v>321</v>
      </c>
      <c r="C163" s="90">
        <f>SUM(C164:C169)</f>
        <v>10</v>
      </c>
    </row>
    <row r="164" spans="1:3" s="78" customFormat="1" ht="27.75" customHeight="1">
      <c r="A164" s="88" t="s">
        <v>322</v>
      </c>
      <c r="B164" s="89" t="s">
        <v>71</v>
      </c>
      <c r="C164" s="90">
        <v>10</v>
      </c>
    </row>
    <row r="165" spans="1:3" s="78" customFormat="1" ht="27.75" customHeight="1">
      <c r="A165" s="88" t="s">
        <v>323</v>
      </c>
      <c r="B165" s="89" t="s">
        <v>73</v>
      </c>
      <c r="C165" s="90"/>
    </row>
    <row r="166" spans="1:3" s="78" customFormat="1" ht="27.75" customHeight="1">
      <c r="A166" s="88" t="s">
        <v>324</v>
      </c>
      <c r="B166" s="89" t="s">
        <v>75</v>
      </c>
      <c r="C166" s="90"/>
    </row>
    <row r="167" spans="1:3" s="78" customFormat="1" ht="27.75" customHeight="1">
      <c r="A167" s="88" t="s">
        <v>325</v>
      </c>
      <c r="B167" s="89" t="s">
        <v>102</v>
      </c>
      <c r="C167" s="90"/>
    </row>
    <row r="168" spans="1:3" s="78" customFormat="1" ht="27.75" customHeight="1">
      <c r="A168" s="88" t="s">
        <v>326</v>
      </c>
      <c r="B168" s="89" t="s">
        <v>89</v>
      </c>
      <c r="C168" s="90"/>
    </row>
    <row r="169" spans="1:3" s="78" customFormat="1" ht="27.75" customHeight="1">
      <c r="A169" s="88" t="s">
        <v>327</v>
      </c>
      <c r="B169" s="89" t="s">
        <v>328</v>
      </c>
      <c r="C169" s="90"/>
    </row>
    <row r="170" spans="1:3" s="78" customFormat="1" ht="27.75" customHeight="1">
      <c r="A170" s="88" t="s">
        <v>329</v>
      </c>
      <c r="B170" s="89" t="s">
        <v>330</v>
      </c>
      <c r="C170" s="90">
        <f>SUM(C171:C176)</f>
        <v>205</v>
      </c>
    </row>
    <row r="171" spans="1:3" s="78" customFormat="1" ht="27.75" customHeight="1">
      <c r="A171" s="88" t="s">
        <v>331</v>
      </c>
      <c r="B171" s="89" t="s">
        <v>71</v>
      </c>
      <c r="C171" s="90">
        <v>3</v>
      </c>
    </row>
    <row r="172" spans="1:3" s="78" customFormat="1" ht="27.75" customHeight="1">
      <c r="A172" s="88" t="s">
        <v>332</v>
      </c>
      <c r="B172" s="89" t="s">
        <v>73</v>
      </c>
      <c r="C172" s="90">
        <v>0</v>
      </c>
    </row>
    <row r="173" spans="1:3" s="78" customFormat="1" ht="27.75" customHeight="1">
      <c r="A173" s="88" t="s">
        <v>333</v>
      </c>
      <c r="B173" s="89" t="s">
        <v>75</v>
      </c>
      <c r="C173" s="90">
        <v>0</v>
      </c>
    </row>
    <row r="174" spans="1:3" s="78" customFormat="1" ht="27.75" customHeight="1">
      <c r="A174" s="88" t="s">
        <v>334</v>
      </c>
      <c r="B174" s="89" t="s">
        <v>335</v>
      </c>
      <c r="C174" s="90">
        <v>163</v>
      </c>
    </row>
    <row r="175" spans="1:3" s="78" customFormat="1" ht="27.75" customHeight="1">
      <c r="A175" s="88" t="s">
        <v>336</v>
      </c>
      <c r="B175" s="89" t="s">
        <v>89</v>
      </c>
      <c r="C175" s="90">
        <v>0</v>
      </c>
    </row>
    <row r="176" spans="1:3" s="78" customFormat="1" ht="27.75" customHeight="1">
      <c r="A176" s="88" t="s">
        <v>337</v>
      </c>
      <c r="B176" s="89" t="s">
        <v>338</v>
      </c>
      <c r="C176" s="90">
        <v>39</v>
      </c>
    </row>
    <row r="177" spans="1:3" s="78" customFormat="1" ht="27.75" customHeight="1">
      <c r="A177" s="88" t="s">
        <v>339</v>
      </c>
      <c r="B177" s="89" t="s">
        <v>340</v>
      </c>
      <c r="C177" s="90">
        <f>SUM(C178:C183)</f>
        <v>0</v>
      </c>
    </row>
    <row r="178" spans="1:3" s="78" customFormat="1" ht="27.75" customHeight="1">
      <c r="A178" s="88" t="s">
        <v>341</v>
      </c>
      <c r="B178" s="89" t="s">
        <v>71</v>
      </c>
      <c r="C178" s="90"/>
    </row>
    <row r="179" spans="1:3" s="78" customFormat="1" ht="27.75" customHeight="1">
      <c r="A179" s="88" t="s">
        <v>342</v>
      </c>
      <c r="B179" s="89" t="s">
        <v>73</v>
      </c>
      <c r="C179" s="90"/>
    </row>
    <row r="180" spans="1:3" s="78" customFormat="1" ht="27.75" customHeight="1">
      <c r="A180" s="88" t="s">
        <v>343</v>
      </c>
      <c r="B180" s="89" t="s">
        <v>75</v>
      </c>
      <c r="C180" s="90"/>
    </row>
    <row r="181" spans="1:3" s="78" customFormat="1" ht="27.75" customHeight="1">
      <c r="A181" s="88" t="s">
        <v>344</v>
      </c>
      <c r="B181" s="89" t="s">
        <v>345</v>
      </c>
      <c r="C181" s="90"/>
    </row>
    <row r="182" spans="1:3" s="78" customFormat="1" ht="27.75" customHeight="1">
      <c r="A182" s="88" t="s">
        <v>346</v>
      </c>
      <c r="B182" s="89" t="s">
        <v>89</v>
      </c>
      <c r="C182" s="90"/>
    </row>
    <row r="183" spans="1:3" s="78" customFormat="1" ht="27.75" customHeight="1">
      <c r="A183" s="88" t="s">
        <v>347</v>
      </c>
      <c r="B183" s="89" t="s">
        <v>348</v>
      </c>
      <c r="C183" s="90"/>
    </row>
    <row r="184" spans="1:3" s="78" customFormat="1" ht="27.75" customHeight="1">
      <c r="A184" s="88" t="s">
        <v>349</v>
      </c>
      <c r="B184" s="89" t="s">
        <v>350</v>
      </c>
      <c r="C184" s="90">
        <f>SUM(C185:C190)</f>
        <v>975</v>
      </c>
    </row>
    <row r="185" spans="1:3" s="78" customFormat="1" ht="27.75" customHeight="1">
      <c r="A185" s="88" t="s">
        <v>351</v>
      </c>
      <c r="B185" s="89" t="s">
        <v>71</v>
      </c>
      <c r="C185" s="90">
        <v>8</v>
      </c>
    </row>
    <row r="186" spans="1:3" s="78" customFormat="1" ht="27.75" customHeight="1">
      <c r="A186" s="88" t="s">
        <v>352</v>
      </c>
      <c r="B186" s="89" t="s">
        <v>73</v>
      </c>
      <c r="C186" s="90">
        <v>0</v>
      </c>
    </row>
    <row r="187" spans="1:3" s="78" customFormat="1" ht="27.75" customHeight="1">
      <c r="A187" s="88" t="s">
        <v>353</v>
      </c>
      <c r="B187" s="89" t="s">
        <v>75</v>
      </c>
      <c r="C187" s="90">
        <v>0</v>
      </c>
    </row>
    <row r="188" spans="1:3" s="78" customFormat="1" ht="27.75" customHeight="1">
      <c r="A188" s="88" t="s">
        <v>354</v>
      </c>
      <c r="B188" s="89" t="s">
        <v>355</v>
      </c>
      <c r="C188" s="90">
        <v>0</v>
      </c>
    </row>
    <row r="189" spans="1:3" s="78" customFormat="1" ht="27.75" customHeight="1">
      <c r="A189" s="88" t="s">
        <v>356</v>
      </c>
      <c r="B189" s="89" t="s">
        <v>89</v>
      </c>
      <c r="C189" s="90">
        <v>0</v>
      </c>
    </row>
    <row r="190" spans="1:3" s="78" customFormat="1" ht="27.75" customHeight="1">
      <c r="A190" s="88" t="s">
        <v>357</v>
      </c>
      <c r="B190" s="89" t="s">
        <v>358</v>
      </c>
      <c r="C190" s="90">
        <v>967</v>
      </c>
    </row>
    <row r="191" spans="1:3" s="78" customFormat="1" ht="27.75" customHeight="1">
      <c r="A191" s="88" t="s">
        <v>359</v>
      </c>
      <c r="B191" s="89" t="s">
        <v>360</v>
      </c>
      <c r="C191" s="90">
        <f>SUM(C192:C196)</f>
        <v>0</v>
      </c>
    </row>
    <row r="192" spans="1:3" s="78" customFormat="1" ht="27.75" customHeight="1">
      <c r="A192" s="88" t="s">
        <v>361</v>
      </c>
      <c r="B192" s="89" t="s">
        <v>71</v>
      </c>
      <c r="C192" s="90"/>
    </row>
    <row r="193" spans="1:3" s="78" customFormat="1" ht="27.75" customHeight="1">
      <c r="A193" s="88" t="s">
        <v>362</v>
      </c>
      <c r="B193" s="89" t="s">
        <v>73</v>
      </c>
      <c r="C193" s="90"/>
    </row>
    <row r="194" spans="1:3" s="78" customFormat="1" ht="27.75" customHeight="1">
      <c r="A194" s="88" t="s">
        <v>363</v>
      </c>
      <c r="B194" s="89" t="s">
        <v>75</v>
      </c>
      <c r="C194" s="90"/>
    </row>
    <row r="195" spans="1:3" s="78" customFormat="1" ht="27.75" customHeight="1">
      <c r="A195" s="88" t="s">
        <v>364</v>
      </c>
      <c r="B195" s="89" t="s">
        <v>89</v>
      </c>
      <c r="C195" s="90"/>
    </row>
    <row r="196" spans="1:3" s="78" customFormat="1" ht="27.75" customHeight="1">
      <c r="A196" s="88" t="s">
        <v>365</v>
      </c>
      <c r="B196" s="89" t="s">
        <v>366</v>
      </c>
      <c r="C196" s="90"/>
    </row>
    <row r="197" spans="1:3" s="78" customFormat="1" ht="27.75" customHeight="1">
      <c r="A197" s="88" t="s">
        <v>367</v>
      </c>
      <c r="B197" s="89" t="s">
        <v>368</v>
      </c>
      <c r="C197" s="90">
        <f>SUM(C198:C204)</f>
        <v>8</v>
      </c>
    </row>
    <row r="198" spans="1:3" s="78" customFormat="1" ht="27.75" customHeight="1">
      <c r="A198" s="88" t="s">
        <v>369</v>
      </c>
      <c r="B198" s="89" t="s">
        <v>71</v>
      </c>
      <c r="C198" s="90"/>
    </row>
    <row r="199" spans="1:3" s="78" customFormat="1" ht="27.75" customHeight="1">
      <c r="A199" s="88" t="s">
        <v>370</v>
      </c>
      <c r="B199" s="89" t="s">
        <v>73</v>
      </c>
      <c r="C199" s="90"/>
    </row>
    <row r="200" spans="1:3" s="78" customFormat="1" ht="27.75" customHeight="1">
      <c r="A200" s="88" t="s">
        <v>371</v>
      </c>
      <c r="B200" s="89" t="s">
        <v>75</v>
      </c>
      <c r="C200" s="90"/>
    </row>
    <row r="201" spans="1:3" s="78" customFormat="1" ht="27.75" customHeight="1">
      <c r="A201" s="88" t="s">
        <v>372</v>
      </c>
      <c r="B201" s="89" t="s">
        <v>373</v>
      </c>
      <c r="C201" s="90"/>
    </row>
    <row r="202" spans="1:3" s="78" customFormat="1" ht="27.75" customHeight="1">
      <c r="A202" s="88" t="s">
        <v>374</v>
      </c>
      <c r="B202" s="89" t="s">
        <v>375</v>
      </c>
      <c r="C202" s="90"/>
    </row>
    <row r="203" spans="1:3" s="78" customFormat="1" ht="27.75" customHeight="1">
      <c r="A203" s="88" t="s">
        <v>376</v>
      </c>
      <c r="B203" s="89" t="s">
        <v>89</v>
      </c>
      <c r="C203" s="90">
        <v>0</v>
      </c>
    </row>
    <row r="204" spans="1:3" s="78" customFormat="1" ht="27.75" customHeight="1">
      <c r="A204" s="88" t="s">
        <v>377</v>
      </c>
      <c r="B204" s="89" t="s">
        <v>378</v>
      </c>
      <c r="C204" s="90">
        <v>8</v>
      </c>
    </row>
    <row r="205" spans="1:3" s="78" customFormat="1" ht="27.75" customHeight="1">
      <c r="A205" s="88" t="s">
        <v>379</v>
      </c>
      <c r="B205" s="89" t="s">
        <v>380</v>
      </c>
      <c r="C205" s="90"/>
    </row>
    <row r="206" spans="1:3" s="78" customFormat="1" ht="27.75" customHeight="1">
      <c r="A206" s="88" t="s">
        <v>381</v>
      </c>
      <c r="B206" s="89" t="s">
        <v>71</v>
      </c>
      <c r="C206" s="90"/>
    </row>
    <row r="207" spans="1:3" s="78" customFormat="1" ht="27.75" customHeight="1">
      <c r="A207" s="88" t="s">
        <v>382</v>
      </c>
      <c r="B207" s="89" t="s">
        <v>73</v>
      </c>
      <c r="C207" s="90"/>
    </row>
    <row r="208" spans="1:3" s="78" customFormat="1" ht="27.75" customHeight="1">
      <c r="A208" s="88" t="s">
        <v>383</v>
      </c>
      <c r="B208" s="89" t="s">
        <v>75</v>
      </c>
      <c r="C208" s="90"/>
    </row>
    <row r="209" spans="1:3" s="78" customFormat="1" ht="27.75" customHeight="1">
      <c r="A209" s="88" t="s">
        <v>384</v>
      </c>
      <c r="B209" s="89" t="s">
        <v>89</v>
      </c>
      <c r="C209" s="90"/>
    </row>
    <row r="210" spans="1:3" s="78" customFormat="1" ht="27.75" customHeight="1">
      <c r="A210" s="88" t="s">
        <v>385</v>
      </c>
      <c r="B210" s="89" t="s">
        <v>386</v>
      </c>
      <c r="C210" s="90"/>
    </row>
    <row r="211" spans="1:3" s="78" customFormat="1" ht="27.75" customHeight="1">
      <c r="A211" s="88" t="s">
        <v>387</v>
      </c>
      <c r="B211" s="89" t="s">
        <v>388</v>
      </c>
      <c r="C211" s="90">
        <f>SUM(C212:C216)</f>
        <v>102</v>
      </c>
    </row>
    <row r="212" spans="1:3" s="78" customFormat="1" ht="27.75" customHeight="1">
      <c r="A212" s="88" t="s">
        <v>389</v>
      </c>
      <c r="B212" s="89" t="s">
        <v>71</v>
      </c>
      <c r="C212" s="90">
        <v>102</v>
      </c>
    </row>
    <row r="213" spans="1:3" s="78" customFormat="1" ht="27.75" customHeight="1">
      <c r="A213" s="88" t="s">
        <v>390</v>
      </c>
      <c r="B213" s="89" t="s">
        <v>73</v>
      </c>
      <c r="C213" s="90"/>
    </row>
    <row r="214" spans="1:3" s="78" customFormat="1" ht="27.75" customHeight="1">
      <c r="A214" s="88" t="s">
        <v>391</v>
      </c>
      <c r="B214" s="89" t="s">
        <v>75</v>
      </c>
      <c r="C214" s="90"/>
    </row>
    <row r="215" spans="1:3" s="78" customFormat="1" ht="27.75" customHeight="1">
      <c r="A215" s="88" t="s">
        <v>392</v>
      </c>
      <c r="B215" s="89" t="s">
        <v>89</v>
      </c>
      <c r="C215" s="90"/>
    </row>
    <row r="216" spans="1:3" s="78" customFormat="1" ht="27.75" customHeight="1">
      <c r="A216" s="88" t="s">
        <v>393</v>
      </c>
      <c r="B216" s="89" t="s">
        <v>394</v>
      </c>
      <c r="C216" s="90"/>
    </row>
    <row r="217" spans="1:3" s="78" customFormat="1" ht="27.75" customHeight="1">
      <c r="A217" s="88" t="s">
        <v>395</v>
      </c>
      <c r="B217" s="89" t="s">
        <v>396</v>
      </c>
      <c r="C217" s="90">
        <f>SUM(C218:C222)</f>
        <v>114</v>
      </c>
    </row>
    <row r="218" spans="1:3" s="78" customFormat="1" ht="27.75" customHeight="1">
      <c r="A218" s="88" t="s">
        <v>397</v>
      </c>
      <c r="B218" s="89" t="s">
        <v>71</v>
      </c>
      <c r="C218" s="90"/>
    </row>
    <row r="219" spans="1:3" s="78" customFormat="1" ht="27.75" customHeight="1">
      <c r="A219" s="88" t="s">
        <v>398</v>
      </c>
      <c r="B219" s="89" t="s">
        <v>73</v>
      </c>
      <c r="C219" s="90"/>
    </row>
    <row r="220" spans="1:3" s="78" customFormat="1" ht="27.75" customHeight="1">
      <c r="A220" s="88" t="s">
        <v>399</v>
      </c>
      <c r="B220" s="89" t="s">
        <v>400</v>
      </c>
      <c r="C220" s="90"/>
    </row>
    <row r="221" spans="1:3" s="78" customFormat="1" ht="27.75" customHeight="1">
      <c r="A221" s="88" t="s">
        <v>401</v>
      </c>
      <c r="B221" s="89" t="s">
        <v>89</v>
      </c>
      <c r="C221" s="90">
        <v>114</v>
      </c>
    </row>
    <row r="222" spans="1:3" s="78" customFormat="1" ht="27.75" customHeight="1">
      <c r="A222" s="88" t="s">
        <v>402</v>
      </c>
      <c r="B222" s="89" t="s">
        <v>403</v>
      </c>
      <c r="C222" s="90"/>
    </row>
    <row r="223" spans="1:3" s="78" customFormat="1" ht="27.75" customHeight="1">
      <c r="A223" s="88" t="s">
        <v>404</v>
      </c>
      <c r="B223" s="89" t="s">
        <v>405</v>
      </c>
      <c r="C223" s="90">
        <f>SUM(C224:C237)</f>
        <v>413</v>
      </c>
    </row>
    <row r="224" spans="1:3" s="78" customFormat="1" ht="27.75" customHeight="1">
      <c r="A224" s="88" t="s">
        <v>406</v>
      </c>
      <c r="B224" s="89" t="s">
        <v>71</v>
      </c>
      <c r="C224" s="90">
        <v>340</v>
      </c>
    </row>
    <row r="225" spans="1:3" s="78" customFormat="1" ht="27.75" customHeight="1">
      <c r="A225" s="88" t="s">
        <v>407</v>
      </c>
      <c r="B225" s="89" t="s">
        <v>73</v>
      </c>
      <c r="C225" s="90">
        <v>0</v>
      </c>
    </row>
    <row r="226" spans="1:3" s="78" customFormat="1" ht="27.75" customHeight="1">
      <c r="A226" s="88" t="s">
        <v>408</v>
      </c>
      <c r="B226" s="89" t="s">
        <v>75</v>
      </c>
      <c r="C226" s="90">
        <v>0</v>
      </c>
    </row>
    <row r="227" spans="1:3" s="78" customFormat="1" ht="27.75" customHeight="1">
      <c r="A227" s="88" t="s">
        <v>409</v>
      </c>
      <c r="B227" s="89" t="s">
        <v>410</v>
      </c>
      <c r="C227" s="90">
        <v>20</v>
      </c>
    </row>
    <row r="228" spans="1:3" s="78" customFormat="1" ht="27.75" customHeight="1">
      <c r="A228" s="88" t="s">
        <v>411</v>
      </c>
      <c r="B228" s="89" t="s">
        <v>412</v>
      </c>
      <c r="C228" s="90">
        <v>0</v>
      </c>
    </row>
    <row r="229" spans="1:3" s="78" customFormat="1" ht="27.75" customHeight="1">
      <c r="A229" s="88" t="s">
        <v>413</v>
      </c>
      <c r="B229" s="89" t="s">
        <v>174</v>
      </c>
      <c r="C229" s="90">
        <v>0</v>
      </c>
    </row>
    <row r="230" spans="1:3" s="78" customFormat="1" ht="27.75" customHeight="1">
      <c r="A230" s="88" t="s">
        <v>414</v>
      </c>
      <c r="B230" s="89" t="s">
        <v>415</v>
      </c>
      <c r="C230" s="90">
        <v>0</v>
      </c>
    </row>
    <row r="231" spans="1:3" s="78" customFormat="1" ht="27.75" customHeight="1">
      <c r="A231" s="88" t="s">
        <v>416</v>
      </c>
      <c r="B231" s="89" t="s">
        <v>417</v>
      </c>
      <c r="C231" s="90">
        <v>3</v>
      </c>
    </row>
    <row r="232" spans="1:3" s="78" customFormat="1" ht="27.75" customHeight="1">
      <c r="A232" s="88" t="s">
        <v>418</v>
      </c>
      <c r="B232" s="89" t="s">
        <v>419</v>
      </c>
      <c r="C232" s="90">
        <v>0</v>
      </c>
    </row>
    <row r="233" spans="1:3" s="78" customFormat="1" ht="27.75" customHeight="1">
      <c r="A233" s="88" t="s">
        <v>420</v>
      </c>
      <c r="B233" s="89" t="s">
        <v>421</v>
      </c>
      <c r="C233" s="90">
        <v>0</v>
      </c>
    </row>
    <row r="234" spans="1:3" s="78" customFormat="1" ht="27.75" customHeight="1">
      <c r="A234" s="93" t="s">
        <v>422</v>
      </c>
      <c r="B234" s="89" t="s">
        <v>423</v>
      </c>
      <c r="C234" s="90">
        <v>3</v>
      </c>
    </row>
    <row r="235" spans="1:3" s="78" customFormat="1" ht="27.75" customHeight="1">
      <c r="A235" s="93" t="s">
        <v>424</v>
      </c>
      <c r="B235" s="89" t="s">
        <v>425</v>
      </c>
      <c r="C235" s="90">
        <v>34</v>
      </c>
    </row>
    <row r="236" spans="1:3" s="78" customFormat="1" ht="27.75" customHeight="1">
      <c r="A236" s="88" t="s">
        <v>426</v>
      </c>
      <c r="B236" s="89" t="s">
        <v>89</v>
      </c>
      <c r="C236" s="90">
        <v>0</v>
      </c>
    </row>
    <row r="237" spans="1:3" s="78" customFormat="1" ht="27.75" customHeight="1">
      <c r="A237" s="88" t="s">
        <v>427</v>
      </c>
      <c r="B237" s="89" t="s">
        <v>428</v>
      </c>
      <c r="C237" s="90">
        <v>13</v>
      </c>
    </row>
    <row r="238" spans="1:3" s="78" customFormat="1" ht="27.75" customHeight="1">
      <c r="A238" s="88" t="s">
        <v>429</v>
      </c>
      <c r="B238" s="89" t="s">
        <v>430</v>
      </c>
      <c r="C238" s="90">
        <f>C239+C240</f>
        <v>200</v>
      </c>
    </row>
    <row r="239" spans="1:3" s="78" customFormat="1" ht="27.75" customHeight="1">
      <c r="A239" s="88" t="s">
        <v>431</v>
      </c>
      <c r="B239" s="89" t="s">
        <v>432</v>
      </c>
      <c r="C239" s="90"/>
    </row>
    <row r="240" spans="1:3" s="78" customFormat="1" ht="27.75" customHeight="1">
      <c r="A240" s="88" t="s">
        <v>433</v>
      </c>
      <c r="B240" s="89" t="s">
        <v>434</v>
      </c>
      <c r="C240" s="90">
        <v>200</v>
      </c>
    </row>
    <row r="241" spans="1:3" s="78" customFormat="1" ht="27.75" customHeight="1">
      <c r="A241" s="88" t="s">
        <v>435</v>
      </c>
      <c r="B241" s="89" t="s">
        <v>436</v>
      </c>
      <c r="C241" s="90"/>
    </row>
    <row r="242" spans="1:3" s="78" customFormat="1" ht="27.75" customHeight="1">
      <c r="A242" s="88" t="s">
        <v>437</v>
      </c>
      <c r="B242" s="89" t="s">
        <v>438</v>
      </c>
      <c r="C242" s="90"/>
    </row>
    <row r="243" spans="1:3" s="78" customFormat="1" ht="27.75" customHeight="1">
      <c r="A243" s="88" t="s">
        <v>439</v>
      </c>
      <c r="B243" s="89" t="s">
        <v>71</v>
      </c>
      <c r="C243" s="90"/>
    </row>
    <row r="244" spans="1:3" s="78" customFormat="1" ht="27.75" customHeight="1">
      <c r="A244" s="88" t="s">
        <v>440</v>
      </c>
      <c r="B244" s="89" t="s">
        <v>73</v>
      </c>
      <c r="C244" s="90"/>
    </row>
    <row r="245" spans="1:3" s="78" customFormat="1" ht="27.75" customHeight="1">
      <c r="A245" s="88" t="s">
        <v>441</v>
      </c>
      <c r="B245" s="89" t="s">
        <v>75</v>
      </c>
      <c r="C245" s="90"/>
    </row>
    <row r="246" spans="1:3" s="78" customFormat="1" ht="27.75" customHeight="1">
      <c r="A246" s="88" t="s">
        <v>442</v>
      </c>
      <c r="B246" s="89" t="s">
        <v>345</v>
      </c>
      <c r="C246" s="90"/>
    </row>
    <row r="247" spans="1:3" s="78" customFormat="1" ht="27.75" customHeight="1">
      <c r="A247" s="88" t="s">
        <v>443</v>
      </c>
      <c r="B247" s="89" t="s">
        <v>89</v>
      </c>
      <c r="C247" s="90"/>
    </row>
    <row r="248" spans="1:3" s="78" customFormat="1" ht="27.75" customHeight="1">
      <c r="A248" s="88" t="s">
        <v>444</v>
      </c>
      <c r="B248" s="94" t="s">
        <v>445</v>
      </c>
      <c r="C248" s="90"/>
    </row>
    <row r="249" spans="1:3" s="78" customFormat="1" ht="27.75" customHeight="1">
      <c r="A249" s="88" t="s">
        <v>446</v>
      </c>
      <c r="B249" s="94" t="s">
        <v>447</v>
      </c>
      <c r="C249" s="90"/>
    </row>
    <row r="250" spans="1:3" s="78" customFormat="1" ht="27.75" customHeight="1">
      <c r="A250" s="88" t="s">
        <v>448</v>
      </c>
      <c r="B250" s="94" t="s">
        <v>449</v>
      </c>
      <c r="C250" s="90"/>
    </row>
    <row r="251" spans="1:3" s="78" customFormat="1" ht="27.75" customHeight="1">
      <c r="A251" s="88" t="s">
        <v>450</v>
      </c>
      <c r="B251" s="94" t="s">
        <v>451</v>
      </c>
      <c r="C251" s="90"/>
    </row>
    <row r="252" spans="1:3" s="78" customFormat="1" ht="27.75" customHeight="1">
      <c r="A252" s="88" t="s">
        <v>452</v>
      </c>
      <c r="B252" s="94" t="s">
        <v>453</v>
      </c>
      <c r="C252" s="90"/>
    </row>
    <row r="253" spans="1:3" s="78" customFormat="1" ht="27.75" customHeight="1">
      <c r="A253" s="88" t="s">
        <v>454</v>
      </c>
      <c r="B253" s="94" t="s">
        <v>455</v>
      </c>
      <c r="C253" s="90"/>
    </row>
    <row r="254" spans="1:3" s="78" customFormat="1" ht="27.75" customHeight="1">
      <c r="A254" s="88" t="s">
        <v>456</v>
      </c>
      <c r="B254" s="94" t="s">
        <v>457</v>
      </c>
      <c r="C254" s="90"/>
    </row>
    <row r="255" spans="1:3" s="78" customFormat="1" ht="27.75" customHeight="1">
      <c r="A255" s="88" t="s">
        <v>458</v>
      </c>
      <c r="B255" s="94" t="s">
        <v>459</v>
      </c>
      <c r="C255" s="90"/>
    </row>
    <row r="256" spans="1:3" s="78" customFormat="1" ht="27.75" customHeight="1">
      <c r="A256" s="88" t="s">
        <v>460</v>
      </c>
      <c r="B256" s="94" t="s">
        <v>461</v>
      </c>
      <c r="C256" s="90"/>
    </row>
    <row r="257" spans="1:3" s="78" customFormat="1" ht="27.75" customHeight="1">
      <c r="A257" s="88" t="s">
        <v>462</v>
      </c>
      <c r="B257" s="94" t="s">
        <v>463</v>
      </c>
      <c r="C257" s="90"/>
    </row>
    <row r="258" spans="1:3" s="78" customFormat="1" ht="27.75" customHeight="1">
      <c r="A258" s="88" t="s">
        <v>464</v>
      </c>
      <c r="B258" s="94" t="s">
        <v>465</v>
      </c>
      <c r="C258" s="90"/>
    </row>
    <row r="259" spans="1:3" s="78" customFormat="1" ht="27.75" customHeight="1">
      <c r="A259" s="88" t="s">
        <v>466</v>
      </c>
      <c r="B259" s="94" t="s">
        <v>467</v>
      </c>
      <c r="C259" s="90"/>
    </row>
    <row r="260" spans="1:3" s="78" customFormat="1" ht="27.75" customHeight="1">
      <c r="A260" s="88" t="s">
        <v>468</v>
      </c>
      <c r="B260" s="94" t="s">
        <v>469</v>
      </c>
      <c r="C260" s="90"/>
    </row>
    <row r="261" spans="1:3" s="78" customFormat="1" ht="27.75" customHeight="1">
      <c r="A261" s="88" t="s">
        <v>470</v>
      </c>
      <c r="B261" s="94" t="s">
        <v>471</v>
      </c>
      <c r="C261" s="90"/>
    </row>
    <row r="262" spans="1:3" s="78" customFormat="1" ht="27.75" customHeight="1">
      <c r="A262" s="88" t="s">
        <v>472</v>
      </c>
      <c r="B262" s="94" t="s">
        <v>473</v>
      </c>
      <c r="C262" s="90"/>
    </row>
    <row r="263" spans="1:3" s="78" customFormat="1" ht="27.75" customHeight="1">
      <c r="A263" s="88" t="s">
        <v>474</v>
      </c>
      <c r="B263" s="94" t="s">
        <v>475</v>
      </c>
      <c r="C263" s="90"/>
    </row>
    <row r="264" spans="1:3" s="78" customFormat="1" ht="27.75" customHeight="1">
      <c r="A264" s="88" t="s">
        <v>476</v>
      </c>
      <c r="B264" s="94" t="s">
        <v>477</v>
      </c>
      <c r="C264" s="90"/>
    </row>
    <row r="265" spans="1:3" s="78" customFormat="1" ht="27.75" customHeight="1">
      <c r="A265" s="88" t="s">
        <v>478</v>
      </c>
      <c r="B265" s="94" t="s">
        <v>479</v>
      </c>
      <c r="C265" s="90"/>
    </row>
    <row r="266" spans="1:3" s="78" customFormat="1" ht="27.75" customHeight="1">
      <c r="A266" s="88" t="s">
        <v>480</v>
      </c>
      <c r="B266" s="94" t="s">
        <v>481</v>
      </c>
      <c r="C266" s="90"/>
    </row>
    <row r="267" spans="1:3" s="78" customFormat="1" ht="27.75" customHeight="1">
      <c r="A267" s="88" t="s">
        <v>482</v>
      </c>
      <c r="B267" s="94" t="s">
        <v>483</v>
      </c>
      <c r="C267" s="90"/>
    </row>
    <row r="268" spans="1:3" s="78" customFormat="1" ht="27.75" customHeight="1">
      <c r="A268" s="88" t="s">
        <v>484</v>
      </c>
      <c r="B268" s="94" t="s">
        <v>485</v>
      </c>
      <c r="C268" s="90"/>
    </row>
    <row r="269" spans="1:3" s="78" customFormat="1" ht="27.75" customHeight="1">
      <c r="A269" s="88" t="s">
        <v>486</v>
      </c>
      <c r="B269" s="94" t="s">
        <v>487</v>
      </c>
      <c r="C269" s="90"/>
    </row>
    <row r="270" spans="1:3" s="78" customFormat="1" ht="27.75" customHeight="1">
      <c r="A270" s="88" t="s">
        <v>488</v>
      </c>
      <c r="B270" s="94" t="s">
        <v>489</v>
      </c>
      <c r="C270" s="90"/>
    </row>
    <row r="271" spans="1:3" s="78" customFormat="1" ht="27.75" customHeight="1">
      <c r="A271" s="88" t="s">
        <v>490</v>
      </c>
      <c r="B271" s="94" t="s">
        <v>491</v>
      </c>
      <c r="C271" s="90"/>
    </row>
    <row r="272" spans="1:3" s="78" customFormat="1" ht="27.75" customHeight="1">
      <c r="A272" s="88" t="s">
        <v>492</v>
      </c>
      <c r="B272" s="94" t="s">
        <v>493</v>
      </c>
      <c r="C272" s="90"/>
    </row>
    <row r="273" spans="1:3" s="78" customFormat="1" ht="27.75" customHeight="1">
      <c r="A273" s="88" t="s">
        <v>494</v>
      </c>
      <c r="B273" s="94" t="s">
        <v>71</v>
      </c>
      <c r="C273" s="90"/>
    </row>
    <row r="274" spans="1:3" s="78" customFormat="1" ht="27.75" customHeight="1">
      <c r="A274" s="88" t="s">
        <v>495</v>
      </c>
      <c r="B274" s="94" t="s">
        <v>73</v>
      </c>
      <c r="C274" s="90"/>
    </row>
    <row r="275" spans="1:3" s="78" customFormat="1" ht="27.75" customHeight="1">
      <c r="A275" s="88" t="s">
        <v>496</v>
      </c>
      <c r="B275" s="94" t="s">
        <v>75</v>
      </c>
      <c r="C275" s="90"/>
    </row>
    <row r="276" spans="1:3" s="78" customFormat="1" ht="27.75" customHeight="1">
      <c r="A276" s="88" t="s">
        <v>497</v>
      </c>
      <c r="B276" s="94" t="s">
        <v>89</v>
      </c>
      <c r="C276" s="90"/>
    </row>
    <row r="277" spans="1:3" s="78" customFormat="1" ht="27.75" customHeight="1">
      <c r="A277" s="88" t="s">
        <v>498</v>
      </c>
      <c r="B277" s="94" t="s">
        <v>499</v>
      </c>
      <c r="C277" s="90"/>
    </row>
    <row r="278" spans="1:3" s="78" customFormat="1" ht="27.75" customHeight="1">
      <c r="A278" s="88" t="s">
        <v>500</v>
      </c>
      <c r="B278" s="94" t="s">
        <v>501</v>
      </c>
      <c r="C278" s="90"/>
    </row>
    <row r="279" spans="1:3" s="78" customFormat="1" ht="27.75" customHeight="1">
      <c r="A279" s="88" t="s">
        <v>502</v>
      </c>
      <c r="B279" s="94" t="s">
        <v>503</v>
      </c>
      <c r="C279" s="90"/>
    </row>
    <row r="280" spans="1:3" s="78" customFormat="1" ht="27.75" customHeight="1">
      <c r="A280" s="88" t="s">
        <v>504</v>
      </c>
      <c r="B280" s="94" t="s">
        <v>505</v>
      </c>
      <c r="C280" s="90"/>
    </row>
    <row r="281" spans="1:3" s="78" customFormat="1" ht="27.75" customHeight="1">
      <c r="A281" s="88" t="s">
        <v>506</v>
      </c>
      <c r="B281" s="94" t="s">
        <v>507</v>
      </c>
      <c r="C281" s="90"/>
    </row>
    <row r="282" spans="1:3" s="78" customFormat="1" ht="27.75" customHeight="1">
      <c r="A282" s="88" t="s">
        <v>508</v>
      </c>
      <c r="B282" s="94" t="s">
        <v>509</v>
      </c>
      <c r="C282" s="90"/>
    </row>
    <row r="283" spans="1:3" s="78" customFormat="1" ht="27.75" customHeight="1">
      <c r="A283" s="88" t="s">
        <v>510</v>
      </c>
      <c r="B283" s="94" t="s">
        <v>511</v>
      </c>
      <c r="C283" s="90"/>
    </row>
    <row r="284" spans="1:3" s="78" customFormat="1" ht="27.75" customHeight="1">
      <c r="A284" s="88" t="s">
        <v>512</v>
      </c>
      <c r="B284" s="94" t="s">
        <v>511</v>
      </c>
      <c r="C284" s="90"/>
    </row>
    <row r="285" spans="1:3" s="78" customFormat="1" ht="27.75" customHeight="1">
      <c r="A285" s="88" t="s">
        <v>513</v>
      </c>
      <c r="B285" s="94" t="s">
        <v>514</v>
      </c>
      <c r="C285" s="90"/>
    </row>
    <row r="286" spans="1:3" s="78" customFormat="1" ht="27.75" customHeight="1">
      <c r="A286" s="88" t="s">
        <v>515</v>
      </c>
      <c r="B286" s="89" t="s">
        <v>514</v>
      </c>
      <c r="C286" s="90"/>
    </row>
    <row r="287" spans="1:3" s="78" customFormat="1" ht="27.75" customHeight="1">
      <c r="A287" s="88" t="s">
        <v>516</v>
      </c>
      <c r="B287" s="89" t="s">
        <v>517</v>
      </c>
      <c r="C287" s="90"/>
    </row>
    <row r="288" spans="1:3" s="78" customFormat="1" ht="27.75" customHeight="1">
      <c r="A288" s="88" t="s">
        <v>518</v>
      </c>
      <c r="B288" s="89" t="s">
        <v>519</v>
      </c>
      <c r="C288" s="90"/>
    </row>
    <row r="289" spans="1:3" s="78" customFormat="1" ht="27.75" customHeight="1">
      <c r="A289" s="88" t="s">
        <v>520</v>
      </c>
      <c r="B289" s="89" t="s">
        <v>521</v>
      </c>
      <c r="C289" s="90"/>
    </row>
    <row r="290" spans="1:3" s="78" customFormat="1" ht="27.75" customHeight="1">
      <c r="A290" s="88" t="s">
        <v>522</v>
      </c>
      <c r="B290" s="89" t="s">
        <v>523</v>
      </c>
      <c r="C290" s="90"/>
    </row>
    <row r="291" spans="1:3" s="78" customFormat="1" ht="27.75" customHeight="1">
      <c r="A291" s="88" t="s">
        <v>524</v>
      </c>
      <c r="B291" s="89" t="s">
        <v>525</v>
      </c>
      <c r="C291" s="90"/>
    </row>
    <row r="292" spans="1:3" s="78" customFormat="1" ht="27.75" customHeight="1">
      <c r="A292" s="88" t="s">
        <v>526</v>
      </c>
      <c r="B292" s="89" t="s">
        <v>527</v>
      </c>
      <c r="C292" s="90"/>
    </row>
    <row r="293" spans="1:3" s="78" customFormat="1" ht="27.75" customHeight="1">
      <c r="A293" s="88" t="s">
        <v>528</v>
      </c>
      <c r="B293" s="89" t="s">
        <v>529</v>
      </c>
      <c r="C293" s="90"/>
    </row>
    <row r="294" spans="1:3" s="78" customFormat="1" ht="27.75" customHeight="1">
      <c r="A294" s="88" t="s">
        <v>530</v>
      </c>
      <c r="B294" s="89" t="s">
        <v>531</v>
      </c>
      <c r="C294" s="90"/>
    </row>
    <row r="295" spans="1:3" s="78" customFormat="1" ht="27.75" customHeight="1">
      <c r="A295" s="88" t="s">
        <v>532</v>
      </c>
      <c r="B295" s="89" t="s">
        <v>533</v>
      </c>
      <c r="C295" s="90"/>
    </row>
    <row r="296" spans="1:3" s="78" customFormat="1" ht="27.75" customHeight="1">
      <c r="A296" s="88" t="s">
        <v>534</v>
      </c>
      <c r="B296" s="89" t="s">
        <v>535</v>
      </c>
      <c r="C296" s="90"/>
    </row>
    <row r="297" spans="1:3" s="78" customFormat="1" ht="27.75" customHeight="1">
      <c r="A297" s="88" t="s">
        <v>536</v>
      </c>
      <c r="B297" s="89" t="s">
        <v>537</v>
      </c>
      <c r="C297" s="90"/>
    </row>
    <row r="298" spans="1:3" s="78" customFormat="1" ht="27.75" customHeight="1">
      <c r="A298" s="88" t="s">
        <v>538</v>
      </c>
      <c r="B298" s="89" t="s">
        <v>539</v>
      </c>
      <c r="C298" s="90"/>
    </row>
    <row r="299" spans="1:3" s="78" customFormat="1" ht="27.75" customHeight="1">
      <c r="A299" s="88" t="s">
        <v>540</v>
      </c>
      <c r="B299" s="89" t="s">
        <v>541</v>
      </c>
      <c r="C299" s="90">
        <f>C300+C303+C312+C319+C327+C336+C352+C362+C372+C380+C386</f>
        <v>21421</v>
      </c>
    </row>
    <row r="300" spans="1:3" s="78" customFormat="1" ht="27.75" customHeight="1">
      <c r="A300" s="88" t="s">
        <v>542</v>
      </c>
      <c r="B300" s="89" t="s">
        <v>543</v>
      </c>
      <c r="C300" s="90"/>
    </row>
    <row r="301" spans="1:3" s="78" customFormat="1" ht="27.75" customHeight="1">
      <c r="A301" s="88" t="s">
        <v>544</v>
      </c>
      <c r="B301" s="89" t="s">
        <v>545</v>
      </c>
      <c r="C301" s="90"/>
    </row>
    <row r="302" spans="1:3" s="78" customFormat="1" ht="27.75" customHeight="1">
      <c r="A302" s="88" t="s">
        <v>546</v>
      </c>
      <c r="B302" s="89" t="s">
        <v>547</v>
      </c>
      <c r="C302" s="90"/>
    </row>
    <row r="303" spans="1:3" s="78" customFormat="1" ht="27.75" customHeight="1">
      <c r="A303" s="88" t="s">
        <v>548</v>
      </c>
      <c r="B303" s="89" t="s">
        <v>549</v>
      </c>
      <c r="C303" s="90">
        <f>SUM(C304:C311)</f>
        <v>21089</v>
      </c>
    </row>
    <row r="304" spans="1:3" s="78" customFormat="1" ht="27.75" customHeight="1">
      <c r="A304" s="88" t="s">
        <v>550</v>
      </c>
      <c r="B304" s="89" t="s">
        <v>71</v>
      </c>
      <c r="C304" s="91">
        <v>19560</v>
      </c>
    </row>
    <row r="305" spans="1:3" s="78" customFormat="1" ht="27.75" customHeight="1">
      <c r="A305" s="88" t="s">
        <v>551</v>
      </c>
      <c r="B305" s="89" t="s">
        <v>73</v>
      </c>
      <c r="C305" s="92">
        <v>442</v>
      </c>
    </row>
    <row r="306" spans="1:3" s="78" customFormat="1" ht="27.75" customHeight="1">
      <c r="A306" s="88" t="s">
        <v>552</v>
      </c>
      <c r="B306" s="89" t="s">
        <v>75</v>
      </c>
      <c r="C306" s="92">
        <v>0</v>
      </c>
    </row>
    <row r="307" spans="1:3" s="78" customFormat="1" ht="27.75" customHeight="1">
      <c r="A307" s="88" t="s">
        <v>553</v>
      </c>
      <c r="B307" s="89" t="s">
        <v>174</v>
      </c>
      <c r="C307" s="92">
        <v>626</v>
      </c>
    </row>
    <row r="308" spans="1:3" s="78" customFormat="1" ht="27.75" customHeight="1">
      <c r="A308" s="88" t="s">
        <v>554</v>
      </c>
      <c r="B308" s="89" t="s">
        <v>555</v>
      </c>
      <c r="C308" s="92">
        <v>134</v>
      </c>
    </row>
    <row r="309" spans="1:3" s="78" customFormat="1" ht="27.75" customHeight="1">
      <c r="A309" s="88" t="s">
        <v>556</v>
      </c>
      <c r="B309" s="89" t="s">
        <v>557</v>
      </c>
      <c r="C309" s="92">
        <v>0</v>
      </c>
    </row>
    <row r="310" spans="1:3" s="78" customFormat="1" ht="27.75" customHeight="1">
      <c r="A310" s="88" t="s">
        <v>558</v>
      </c>
      <c r="B310" s="89" t="s">
        <v>89</v>
      </c>
      <c r="C310" s="92">
        <v>0</v>
      </c>
    </row>
    <row r="311" spans="1:3" s="78" customFormat="1" ht="27.75" customHeight="1">
      <c r="A311" s="88" t="s">
        <v>559</v>
      </c>
      <c r="B311" s="89" t="s">
        <v>560</v>
      </c>
      <c r="C311" s="92">
        <v>327</v>
      </c>
    </row>
    <row r="312" spans="1:3" s="78" customFormat="1" ht="27.75" customHeight="1">
      <c r="A312" s="88" t="s">
        <v>561</v>
      </c>
      <c r="B312" s="89" t="s">
        <v>562</v>
      </c>
      <c r="C312" s="90"/>
    </row>
    <row r="313" spans="1:3" s="78" customFormat="1" ht="27.75" customHeight="1">
      <c r="A313" s="88" t="s">
        <v>563</v>
      </c>
      <c r="B313" s="89" t="s">
        <v>71</v>
      </c>
      <c r="C313" s="90"/>
    </row>
    <row r="314" spans="1:3" s="78" customFormat="1" ht="27.75" customHeight="1">
      <c r="A314" s="88" t="s">
        <v>564</v>
      </c>
      <c r="B314" s="89" t="s">
        <v>73</v>
      </c>
      <c r="C314" s="90"/>
    </row>
    <row r="315" spans="1:3" s="78" customFormat="1" ht="27.75" customHeight="1">
      <c r="A315" s="88" t="s">
        <v>565</v>
      </c>
      <c r="B315" s="89" t="s">
        <v>75</v>
      </c>
      <c r="C315" s="90"/>
    </row>
    <row r="316" spans="1:3" s="78" customFormat="1" ht="27.75" customHeight="1">
      <c r="A316" s="88" t="s">
        <v>566</v>
      </c>
      <c r="B316" s="89" t="s">
        <v>567</v>
      </c>
      <c r="C316" s="90"/>
    </row>
    <row r="317" spans="1:3" s="78" customFormat="1" ht="27.75" customHeight="1">
      <c r="A317" s="88" t="s">
        <v>568</v>
      </c>
      <c r="B317" s="89" t="s">
        <v>89</v>
      </c>
      <c r="C317" s="90"/>
    </row>
    <row r="318" spans="1:3" s="78" customFormat="1" ht="27.75" customHeight="1">
      <c r="A318" s="88" t="s">
        <v>569</v>
      </c>
      <c r="B318" s="89" t="s">
        <v>570</v>
      </c>
      <c r="C318" s="90"/>
    </row>
    <row r="319" spans="1:3" s="78" customFormat="1" ht="27.75" customHeight="1">
      <c r="A319" s="88" t="s">
        <v>571</v>
      </c>
      <c r="B319" s="89" t="s">
        <v>572</v>
      </c>
      <c r="C319" s="90"/>
    </row>
    <row r="320" spans="1:3" s="78" customFormat="1" ht="27.75" customHeight="1">
      <c r="A320" s="88" t="s">
        <v>573</v>
      </c>
      <c r="B320" s="89" t="s">
        <v>71</v>
      </c>
      <c r="C320" s="90"/>
    </row>
    <row r="321" spans="1:3" s="78" customFormat="1" ht="27.75" customHeight="1">
      <c r="A321" s="88" t="s">
        <v>574</v>
      </c>
      <c r="B321" s="89" t="s">
        <v>73</v>
      </c>
      <c r="C321" s="90"/>
    </row>
    <row r="322" spans="1:3" s="78" customFormat="1" ht="27.75" customHeight="1">
      <c r="A322" s="88" t="s">
        <v>575</v>
      </c>
      <c r="B322" s="89" t="s">
        <v>75</v>
      </c>
      <c r="C322" s="90"/>
    </row>
    <row r="323" spans="1:3" s="78" customFormat="1" ht="27.75" customHeight="1">
      <c r="A323" s="88" t="s">
        <v>576</v>
      </c>
      <c r="B323" s="89" t="s">
        <v>577</v>
      </c>
      <c r="C323" s="90"/>
    </row>
    <row r="324" spans="1:3" s="78" customFormat="1" ht="27.75" customHeight="1">
      <c r="A324" s="88" t="s">
        <v>578</v>
      </c>
      <c r="B324" s="89" t="s">
        <v>579</v>
      </c>
      <c r="C324" s="90"/>
    </row>
    <row r="325" spans="1:3" s="78" customFormat="1" ht="27.75" customHeight="1">
      <c r="A325" s="88" t="s">
        <v>580</v>
      </c>
      <c r="B325" s="89" t="s">
        <v>89</v>
      </c>
      <c r="C325" s="90"/>
    </row>
    <row r="326" spans="1:3" s="78" customFormat="1" ht="27.75" customHeight="1">
      <c r="A326" s="88" t="s">
        <v>581</v>
      </c>
      <c r="B326" s="89" t="s">
        <v>582</v>
      </c>
      <c r="C326" s="90"/>
    </row>
    <row r="327" spans="1:3" s="78" customFormat="1" ht="27.75" customHeight="1">
      <c r="A327" s="88" t="s">
        <v>583</v>
      </c>
      <c r="B327" s="89" t="s">
        <v>584</v>
      </c>
      <c r="C327" s="90"/>
    </row>
    <row r="328" spans="1:3" s="78" customFormat="1" ht="27.75" customHeight="1">
      <c r="A328" s="88" t="s">
        <v>585</v>
      </c>
      <c r="B328" s="89" t="s">
        <v>71</v>
      </c>
      <c r="C328" s="90"/>
    </row>
    <row r="329" spans="1:3" s="78" customFormat="1" ht="27.75" customHeight="1">
      <c r="A329" s="88" t="s">
        <v>586</v>
      </c>
      <c r="B329" s="89" t="s">
        <v>73</v>
      </c>
      <c r="C329" s="90"/>
    </row>
    <row r="330" spans="1:3" s="78" customFormat="1" ht="27.75" customHeight="1">
      <c r="A330" s="88" t="s">
        <v>587</v>
      </c>
      <c r="B330" s="89" t="s">
        <v>75</v>
      </c>
      <c r="C330" s="90"/>
    </row>
    <row r="331" spans="1:3" s="78" customFormat="1" ht="27.75" customHeight="1">
      <c r="A331" s="88" t="s">
        <v>588</v>
      </c>
      <c r="B331" s="89" t="s">
        <v>589</v>
      </c>
      <c r="C331" s="90"/>
    </row>
    <row r="332" spans="1:3" s="78" customFormat="1" ht="27.75" customHeight="1">
      <c r="A332" s="88" t="s">
        <v>590</v>
      </c>
      <c r="B332" s="89" t="s">
        <v>591</v>
      </c>
      <c r="C332" s="90"/>
    </row>
    <row r="333" spans="1:3" s="78" customFormat="1" ht="27.75" customHeight="1">
      <c r="A333" s="88" t="s">
        <v>592</v>
      </c>
      <c r="B333" s="89" t="s">
        <v>593</v>
      </c>
      <c r="C333" s="90"/>
    </row>
    <row r="334" spans="1:3" s="78" customFormat="1" ht="27.75" customHeight="1">
      <c r="A334" s="88" t="s">
        <v>594</v>
      </c>
      <c r="B334" s="89" t="s">
        <v>89</v>
      </c>
      <c r="C334" s="90"/>
    </row>
    <row r="335" spans="1:3" s="78" customFormat="1" ht="27.75" customHeight="1">
      <c r="A335" s="88" t="s">
        <v>595</v>
      </c>
      <c r="B335" s="89" t="s">
        <v>596</v>
      </c>
      <c r="C335" s="90"/>
    </row>
    <row r="336" spans="1:3" s="78" customFormat="1" ht="27.75" customHeight="1">
      <c r="A336" s="88" t="s">
        <v>597</v>
      </c>
      <c r="B336" s="89" t="s">
        <v>598</v>
      </c>
      <c r="C336" s="90">
        <f>SUM(C337:C351)</f>
        <v>173</v>
      </c>
    </row>
    <row r="337" spans="1:3" s="78" customFormat="1" ht="27.75" customHeight="1">
      <c r="A337" s="88" t="s">
        <v>599</v>
      </c>
      <c r="B337" s="89" t="s">
        <v>71</v>
      </c>
      <c r="C337" s="90">
        <v>0</v>
      </c>
    </row>
    <row r="338" spans="1:3" s="78" customFormat="1" ht="27.75" customHeight="1">
      <c r="A338" s="88" t="s">
        <v>600</v>
      </c>
      <c r="B338" s="89" t="s">
        <v>73</v>
      </c>
      <c r="C338" s="90">
        <v>0</v>
      </c>
    </row>
    <row r="339" spans="1:3" s="78" customFormat="1" ht="27.75" customHeight="1">
      <c r="A339" s="88" t="s">
        <v>601</v>
      </c>
      <c r="B339" s="89" t="s">
        <v>75</v>
      </c>
      <c r="C339" s="90">
        <v>0</v>
      </c>
    </row>
    <row r="340" spans="1:3" s="78" customFormat="1" ht="27.75" customHeight="1">
      <c r="A340" s="88" t="s">
        <v>602</v>
      </c>
      <c r="B340" s="89" t="s">
        <v>603</v>
      </c>
      <c r="C340" s="90">
        <v>8</v>
      </c>
    </row>
    <row r="341" spans="1:3" s="78" customFormat="1" ht="27.75" customHeight="1">
      <c r="A341" s="88" t="s">
        <v>604</v>
      </c>
      <c r="B341" s="89" t="s">
        <v>605</v>
      </c>
      <c r="C341" s="90">
        <v>2</v>
      </c>
    </row>
    <row r="342" spans="1:3" s="78" customFormat="1" ht="27.75" customHeight="1">
      <c r="A342" s="88" t="s">
        <v>606</v>
      </c>
      <c r="B342" s="89" t="s">
        <v>607</v>
      </c>
      <c r="C342" s="90">
        <v>0</v>
      </c>
    </row>
    <row r="343" spans="1:3" s="78" customFormat="1" ht="27.75" customHeight="1">
      <c r="A343" s="88" t="s">
        <v>608</v>
      </c>
      <c r="B343" s="89" t="s">
        <v>609</v>
      </c>
      <c r="C343" s="90">
        <v>2</v>
      </c>
    </row>
    <row r="344" spans="1:3" s="78" customFormat="1" ht="27.75" customHeight="1">
      <c r="A344" s="88" t="s">
        <v>610</v>
      </c>
      <c r="B344" s="89" t="s">
        <v>611</v>
      </c>
      <c r="C344" s="90">
        <v>0</v>
      </c>
    </row>
    <row r="345" spans="1:3" s="78" customFormat="1" ht="27.75" customHeight="1">
      <c r="A345" s="88" t="s">
        <v>612</v>
      </c>
      <c r="B345" s="89" t="s">
        <v>613</v>
      </c>
      <c r="C345" s="90">
        <v>0</v>
      </c>
    </row>
    <row r="346" spans="1:3" s="78" customFormat="1" ht="27.75" customHeight="1">
      <c r="A346" s="88" t="s">
        <v>614</v>
      </c>
      <c r="B346" s="89" t="s">
        <v>615</v>
      </c>
      <c r="C346" s="90">
        <v>0</v>
      </c>
    </row>
    <row r="347" spans="1:3" s="78" customFormat="1" ht="27.75" customHeight="1">
      <c r="A347" s="88" t="s">
        <v>616</v>
      </c>
      <c r="B347" s="89" t="s">
        <v>617</v>
      </c>
      <c r="C347" s="90">
        <v>0</v>
      </c>
    </row>
    <row r="348" spans="1:3" s="78" customFormat="1" ht="27.75" customHeight="1">
      <c r="A348" s="88" t="s">
        <v>618</v>
      </c>
      <c r="B348" s="89" t="s">
        <v>619</v>
      </c>
      <c r="C348" s="90">
        <v>0</v>
      </c>
    </row>
    <row r="349" spans="1:3" s="78" customFormat="1" ht="27.75" customHeight="1">
      <c r="A349" s="88" t="s">
        <v>620</v>
      </c>
      <c r="B349" s="89" t="s">
        <v>174</v>
      </c>
      <c r="C349" s="90">
        <v>0</v>
      </c>
    </row>
    <row r="350" spans="1:3" s="78" customFormat="1" ht="27.75" customHeight="1">
      <c r="A350" s="88" t="s">
        <v>621</v>
      </c>
      <c r="B350" s="89" t="s">
        <v>89</v>
      </c>
      <c r="C350" s="90">
        <v>0</v>
      </c>
    </row>
    <row r="351" spans="1:3" s="78" customFormat="1" ht="27.75" customHeight="1">
      <c r="A351" s="88" t="s">
        <v>622</v>
      </c>
      <c r="B351" s="89" t="s">
        <v>623</v>
      </c>
      <c r="C351" s="90">
        <v>161</v>
      </c>
    </row>
    <row r="352" spans="1:3" s="78" customFormat="1" ht="27.75" customHeight="1">
      <c r="A352" s="88" t="s">
        <v>624</v>
      </c>
      <c r="B352" s="89" t="s">
        <v>625</v>
      </c>
      <c r="C352" s="90"/>
    </row>
    <row r="353" spans="1:3" s="78" customFormat="1" ht="27.75" customHeight="1">
      <c r="A353" s="88" t="s">
        <v>626</v>
      </c>
      <c r="B353" s="89" t="s">
        <v>71</v>
      </c>
      <c r="C353" s="90"/>
    </row>
    <row r="354" spans="1:3" s="78" customFormat="1" ht="27.75" customHeight="1">
      <c r="A354" s="88" t="s">
        <v>627</v>
      </c>
      <c r="B354" s="89" t="s">
        <v>73</v>
      </c>
      <c r="C354" s="90"/>
    </row>
    <row r="355" spans="1:3" s="78" customFormat="1" ht="27.75" customHeight="1">
      <c r="A355" s="88" t="s">
        <v>628</v>
      </c>
      <c r="B355" s="89" t="s">
        <v>75</v>
      </c>
      <c r="C355" s="90"/>
    </row>
    <row r="356" spans="1:3" s="78" customFormat="1" ht="27.75" customHeight="1">
      <c r="A356" s="88" t="s">
        <v>629</v>
      </c>
      <c r="B356" s="89" t="s">
        <v>630</v>
      </c>
      <c r="C356" s="90"/>
    </row>
    <row r="357" spans="1:3" s="78" customFormat="1" ht="27.75" customHeight="1">
      <c r="A357" s="88" t="s">
        <v>631</v>
      </c>
      <c r="B357" s="89" t="s">
        <v>632</v>
      </c>
      <c r="C357" s="90"/>
    </row>
    <row r="358" spans="1:3" s="78" customFormat="1" ht="27.75" customHeight="1">
      <c r="A358" s="88" t="s">
        <v>633</v>
      </c>
      <c r="B358" s="89" t="s">
        <v>634</v>
      </c>
      <c r="C358" s="90"/>
    </row>
    <row r="359" spans="1:3" s="78" customFormat="1" ht="27.75" customHeight="1">
      <c r="A359" s="88" t="s">
        <v>635</v>
      </c>
      <c r="B359" s="89" t="s">
        <v>174</v>
      </c>
      <c r="C359" s="90"/>
    </row>
    <row r="360" spans="1:3" s="78" customFormat="1" ht="27.75" customHeight="1">
      <c r="A360" s="88" t="s">
        <v>636</v>
      </c>
      <c r="B360" s="89" t="s">
        <v>89</v>
      </c>
      <c r="C360" s="90"/>
    </row>
    <row r="361" spans="1:3" s="78" customFormat="1" ht="27.75" customHeight="1">
      <c r="A361" s="88" t="s">
        <v>637</v>
      </c>
      <c r="B361" s="89" t="s">
        <v>638</v>
      </c>
      <c r="C361" s="90"/>
    </row>
    <row r="362" spans="1:3" s="78" customFormat="1" ht="27.75" customHeight="1">
      <c r="A362" s="88" t="s">
        <v>639</v>
      </c>
      <c r="B362" s="89" t="s">
        <v>640</v>
      </c>
      <c r="C362" s="90"/>
    </row>
    <row r="363" spans="1:3" s="78" customFormat="1" ht="27.75" customHeight="1">
      <c r="A363" s="88" t="s">
        <v>641</v>
      </c>
      <c r="B363" s="89" t="s">
        <v>71</v>
      </c>
      <c r="C363" s="90"/>
    </row>
    <row r="364" spans="1:3" s="78" customFormat="1" ht="27.75" customHeight="1">
      <c r="A364" s="88" t="s">
        <v>642</v>
      </c>
      <c r="B364" s="89" t="s">
        <v>73</v>
      </c>
      <c r="C364" s="90"/>
    </row>
    <row r="365" spans="1:3" s="78" customFormat="1" ht="27.75" customHeight="1">
      <c r="A365" s="88" t="s">
        <v>643</v>
      </c>
      <c r="B365" s="89" t="s">
        <v>75</v>
      </c>
      <c r="C365" s="90"/>
    </row>
    <row r="366" spans="1:3" s="78" customFormat="1" ht="27.75" customHeight="1">
      <c r="A366" s="88" t="s">
        <v>644</v>
      </c>
      <c r="B366" s="89" t="s">
        <v>645</v>
      </c>
      <c r="C366" s="90"/>
    </row>
    <row r="367" spans="1:3" s="78" customFormat="1" ht="27.75" customHeight="1">
      <c r="A367" s="88" t="s">
        <v>646</v>
      </c>
      <c r="B367" s="89" t="s">
        <v>647</v>
      </c>
      <c r="C367" s="90"/>
    </row>
    <row r="368" spans="1:3" s="78" customFormat="1" ht="27.75" customHeight="1">
      <c r="A368" s="88" t="s">
        <v>648</v>
      </c>
      <c r="B368" s="89" t="s">
        <v>649</v>
      </c>
      <c r="C368" s="90"/>
    </row>
    <row r="369" spans="1:3" s="78" customFormat="1" ht="27.75" customHeight="1">
      <c r="A369" s="88" t="s">
        <v>650</v>
      </c>
      <c r="B369" s="89" t="s">
        <v>174</v>
      </c>
      <c r="C369" s="90"/>
    </row>
    <row r="370" spans="1:3" s="78" customFormat="1" ht="27.75" customHeight="1">
      <c r="A370" s="88" t="s">
        <v>651</v>
      </c>
      <c r="B370" s="89" t="s">
        <v>89</v>
      </c>
      <c r="C370" s="90"/>
    </row>
    <row r="371" spans="1:3" s="78" customFormat="1" ht="27.75" customHeight="1">
      <c r="A371" s="88" t="s">
        <v>652</v>
      </c>
      <c r="B371" s="89" t="s">
        <v>653</v>
      </c>
      <c r="C371" s="90"/>
    </row>
    <row r="372" spans="1:3" s="78" customFormat="1" ht="27.75" customHeight="1">
      <c r="A372" s="88" t="s">
        <v>654</v>
      </c>
      <c r="B372" s="89" t="s">
        <v>655</v>
      </c>
      <c r="C372" s="90"/>
    </row>
    <row r="373" spans="1:3" s="78" customFormat="1" ht="27.75" customHeight="1">
      <c r="A373" s="88" t="s">
        <v>656</v>
      </c>
      <c r="B373" s="89" t="s">
        <v>71</v>
      </c>
      <c r="C373" s="90"/>
    </row>
    <row r="374" spans="1:3" s="78" customFormat="1" ht="27.75" customHeight="1">
      <c r="A374" s="88" t="s">
        <v>657</v>
      </c>
      <c r="B374" s="89" t="s">
        <v>73</v>
      </c>
      <c r="C374" s="90"/>
    </row>
    <row r="375" spans="1:3" s="78" customFormat="1" ht="27.75" customHeight="1">
      <c r="A375" s="88" t="s">
        <v>658</v>
      </c>
      <c r="B375" s="89" t="s">
        <v>75</v>
      </c>
      <c r="C375" s="90"/>
    </row>
    <row r="376" spans="1:3" s="78" customFormat="1" ht="27.75" customHeight="1">
      <c r="A376" s="88" t="s">
        <v>659</v>
      </c>
      <c r="B376" s="89" t="s">
        <v>660</v>
      </c>
      <c r="C376" s="90"/>
    </row>
    <row r="377" spans="1:3" s="78" customFormat="1" ht="27.75" customHeight="1">
      <c r="A377" s="88" t="s">
        <v>661</v>
      </c>
      <c r="B377" s="89" t="s">
        <v>662</v>
      </c>
      <c r="C377" s="90"/>
    </row>
    <row r="378" spans="1:3" s="78" customFormat="1" ht="27.75" customHeight="1">
      <c r="A378" s="88" t="s">
        <v>663</v>
      </c>
      <c r="B378" s="89" t="s">
        <v>89</v>
      </c>
      <c r="C378" s="90"/>
    </row>
    <row r="379" spans="1:3" s="78" customFormat="1" ht="27.75" customHeight="1">
      <c r="A379" s="88" t="s">
        <v>664</v>
      </c>
      <c r="B379" s="89" t="s">
        <v>665</v>
      </c>
      <c r="C379" s="90"/>
    </row>
    <row r="380" spans="1:3" s="78" customFormat="1" ht="27.75" customHeight="1">
      <c r="A380" s="88" t="s">
        <v>666</v>
      </c>
      <c r="B380" s="89" t="s">
        <v>667</v>
      </c>
      <c r="C380" s="90"/>
    </row>
    <row r="381" spans="1:3" s="78" customFormat="1" ht="27.75" customHeight="1">
      <c r="A381" s="88" t="s">
        <v>668</v>
      </c>
      <c r="B381" s="89" t="s">
        <v>71</v>
      </c>
      <c r="C381" s="90"/>
    </row>
    <row r="382" spans="1:3" s="78" customFormat="1" ht="27.75" customHeight="1">
      <c r="A382" s="88" t="s">
        <v>669</v>
      </c>
      <c r="B382" s="89" t="s">
        <v>73</v>
      </c>
      <c r="C382" s="90"/>
    </row>
    <row r="383" spans="1:3" s="78" customFormat="1" ht="27.75" customHeight="1">
      <c r="A383" s="88" t="s">
        <v>670</v>
      </c>
      <c r="B383" s="89" t="s">
        <v>174</v>
      </c>
      <c r="C383" s="90"/>
    </row>
    <row r="384" spans="1:3" s="78" customFormat="1" ht="27.75" customHeight="1">
      <c r="A384" s="88" t="s">
        <v>671</v>
      </c>
      <c r="B384" s="89" t="s">
        <v>672</v>
      </c>
      <c r="C384" s="90"/>
    </row>
    <row r="385" spans="1:3" s="78" customFormat="1" ht="27.75" customHeight="1">
      <c r="A385" s="88" t="s">
        <v>673</v>
      </c>
      <c r="B385" s="89" t="s">
        <v>674</v>
      </c>
      <c r="C385" s="90"/>
    </row>
    <row r="386" spans="1:3" s="78" customFormat="1" ht="27.75" customHeight="1">
      <c r="A386" s="88" t="s">
        <v>675</v>
      </c>
      <c r="B386" s="89" t="s">
        <v>676</v>
      </c>
      <c r="C386" s="90">
        <f>C387</f>
        <v>159</v>
      </c>
    </row>
    <row r="387" spans="1:3" s="78" customFormat="1" ht="27.75" customHeight="1">
      <c r="A387" s="93" t="s">
        <v>677</v>
      </c>
      <c r="B387" s="89" t="s">
        <v>678</v>
      </c>
      <c r="C387" s="90">
        <v>159</v>
      </c>
    </row>
    <row r="388" spans="1:3" s="78" customFormat="1" ht="27.75" customHeight="1">
      <c r="A388" s="88" t="s">
        <v>679</v>
      </c>
      <c r="B388" s="89" t="s">
        <v>680</v>
      </c>
      <c r="C388" s="90">
        <f>C389+C394+C403+C410+C416+C420+C424+C428+C434+C441</f>
        <v>37588</v>
      </c>
    </row>
    <row r="389" spans="1:3" s="78" customFormat="1" ht="27.75" customHeight="1">
      <c r="A389" s="88" t="s">
        <v>681</v>
      </c>
      <c r="B389" s="89" t="s">
        <v>682</v>
      </c>
      <c r="C389" s="90">
        <f>SUM(C390:C393)</f>
        <v>50</v>
      </c>
    </row>
    <row r="390" spans="1:3" s="78" customFormat="1" ht="27.75" customHeight="1">
      <c r="A390" s="88" t="s">
        <v>683</v>
      </c>
      <c r="B390" s="89" t="s">
        <v>71</v>
      </c>
      <c r="C390" s="90">
        <v>8</v>
      </c>
    </row>
    <row r="391" spans="1:3" s="78" customFormat="1" ht="27.75" customHeight="1">
      <c r="A391" s="88" t="s">
        <v>684</v>
      </c>
      <c r="B391" s="89" t="s">
        <v>73</v>
      </c>
      <c r="C391" s="90">
        <v>0</v>
      </c>
    </row>
    <row r="392" spans="1:3" s="78" customFormat="1" ht="27.75" customHeight="1">
      <c r="A392" s="88" t="s">
        <v>685</v>
      </c>
      <c r="B392" s="89" t="s">
        <v>75</v>
      </c>
      <c r="C392" s="90">
        <v>0</v>
      </c>
    </row>
    <row r="393" spans="1:3" s="78" customFormat="1" ht="27.75" customHeight="1">
      <c r="A393" s="88" t="s">
        <v>686</v>
      </c>
      <c r="B393" s="89" t="s">
        <v>687</v>
      </c>
      <c r="C393" s="90">
        <v>42</v>
      </c>
    </row>
    <row r="394" spans="1:3" s="78" customFormat="1" ht="27.75" customHeight="1">
      <c r="A394" s="88" t="s">
        <v>688</v>
      </c>
      <c r="B394" s="89" t="s">
        <v>689</v>
      </c>
      <c r="C394" s="90">
        <f>SUM(C395:C402)</f>
        <v>37389</v>
      </c>
    </row>
    <row r="395" spans="1:3" s="78" customFormat="1" ht="27.75" customHeight="1">
      <c r="A395" s="88" t="s">
        <v>690</v>
      </c>
      <c r="B395" s="89" t="s">
        <v>691</v>
      </c>
      <c r="C395" s="92">
        <v>1455</v>
      </c>
    </row>
    <row r="396" spans="1:3" s="78" customFormat="1" ht="27.75" customHeight="1">
      <c r="A396" s="88" t="s">
        <v>692</v>
      </c>
      <c r="B396" s="89" t="s">
        <v>693</v>
      </c>
      <c r="C396" s="92">
        <v>21069</v>
      </c>
    </row>
    <row r="397" spans="1:3" s="78" customFormat="1" ht="27.75" customHeight="1">
      <c r="A397" s="88" t="s">
        <v>694</v>
      </c>
      <c r="B397" s="89" t="s">
        <v>695</v>
      </c>
      <c r="C397" s="92">
        <v>11769</v>
      </c>
    </row>
    <row r="398" spans="1:3" s="78" customFormat="1" ht="27.75" customHeight="1">
      <c r="A398" s="88" t="s">
        <v>696</v>
      </c>
      <c r="B398" s="89" t="s">
        <v>697</v>
      </c>
      <c r="C398" s="92">
        <v>0</v>
      </c>
    </row>
    <row r="399" spans="1:3" s="78" customFormat="1" ht="27.75" customHeight="1">
      <c r="A399" s="88" t="s">
        <v>698</v>
      </c>
      <c r="B399" s="89" t="s">
        <v>699</v>
      </c>
      <c r="C399" s="92">
        <v>0</v>
      </c>
    </row>
    <row r="400" spans="1:3" s="78" customFormat="1" ht="27.75" customHeight="1">
      <c r="A400" s="88" t="s">
        <v>700</v>
      </c>
      <c r="B400" s="89" t="s">
        <v>701</v>
      </c>
      <c r="C400" s="92">
        <v>0</v>
      </c>
    </row>
    <row r="401" spans="1:3" s="78" customFormat="1" ht="27.75" customHeight="1">
      <c r="A401" s="88" t="s">
        <v>702</v>
      </c>
      <c r="B401" s="89" t="s">
        <v>703</v>
      </c>
      <c r="C401" s="92">
        <v>0</v>
      </c>
    </row>
    <row r="402" spans="1:3" s="78" customFormat="1" ht="27.75" customHeight="1">
      <c r="A402" s="88" t="s">
        <v>704</v>
      </c>
      <c r="B402" s="89" t="s">
        <v>705</v>
      </c>
      <c r="C402" s="92">
        <v>3096</v>
      </c>
    </row>
    <row r="403" spans="1:3" s="78" customFormat="1" ht="27.75" customHeight="1">
      <c r="A403" s="88" t="s">
        <v>706</v>
      </c>
      <c r="B403" s="89" t="s">
        <v>707</v>
      </c>
      <c r="C403" s="90"/>
    </row>
    <row r="404" spans="1:3" s="78" customFormat="1" ht="27.75" customHeight="1">
      <c r="A404" s="88" t="s">
        <v>708</v>
      </c>
      <c r="B404" s="89" t="s">
        <v>709</v>
      </c>
      <c r="C404" s="90"/>
    </row>
    <row r="405" spans="1:3" s="78" customFormat="1" ht="27.75" customHeight="1">
      <c r="A405" s="88" t="s">
        <v>710</v>
      </c>
      <c r="B405" s="89" t="s">
        <v>711</v>
      </c>
      <c r="C405" s="90"/>
    </row>
    <row r="406" spans="1:3" s="78" customFormat="1" ht="27.75" customHeight="1">
      <c r="A406" s="88" t="s">
        <v>712</v>
      </c>
      <c r="B406" s="89" t="s">
        <v>713</v>
      </c>
      <c r="C406" s="90"/>
    </row>
    <row r="407" spans="1:3" s="78" customFormat="1" ht="27.75" customHeight="1">
      <c r="A407" s="88" t="s">
        <v>714</v>
      </c>
      <c r="B407" s="89" t="s">
        <v>715</v>
      </c>
      <c r="C407" s="90"/>
    </row>
    <row r="408" spans="1:3" s="78" customFormat="1" ht="27.75" customHeight="1">
      <c r="A408" s="88" t="s">
        <v>716</v>
      </c>
      <c r="B408" s="89" t="s">
        <v>717</v>
      </c>
      <c r="C408" s="90"/>
    </row>
    <row r="409" spans="1:3" s="78" customFormat="1" ht="27.75" customHeight="1">
      <c r="A409" s="88" t="s">
        <v>718</v>
      </c>
      <c r="B409" s="89" t="s">
        <v>719</v>
      </c>
      <c r="C409" s="90"/>
    </row>
    <row r="410" spans="1:3" s="78" customFormat="1" ht="27.75" customHeight="1">
      <c r="A410" s="88" t="s">
        <v>720</v>
      </c>
      <c r="B410" s="89" t="s">
        <v>721</v>
      </c>
      <c r="C410" s="90"/>
    </row>
    <row r="411" spans="1:3" s="78" customFormat="1" ht="27.75" customHeight="1">
      <c r="A411" s="88" t="s">
        <v>722</v>
      </c>
      <c r="B411" s="89" t="s">
        <v>723</v>
      </c>
      <c r="C411" s="90"/>
    </row>
    <row r="412" spans="1:3" s="78" customFormat="1" ht="27.75" customHeight="1">
      <c r="A412" s="88" t="s">
        <v>724</v>
      </c>
      <c r="B412" s="89" t="s">
        <v>725</v>
      </c>
      <c r="C412" s="90"/>
    </row>
    <row r="413" spans="1:3" s="78" customFormat="1" ht="27.75" customHeight="1">
      <c r="A413" s="88" t="s">
        <v>726</v>
      </c>
      <c r="B413" s="89" t="s">
        <v>727</v>
      </c>
      <c r="C413" s="90"/>
    </row>
    <row r="414" spans="1:3" s="78" customFormat="1" ht="27.75" customHeight="1">
      <c r="A414" s="88" t="s">
        <v>728</v>
      </c>
      <c r="B414" s="89" t="s">
        <v>729</v>
      </c>
      <c r="C414" s="90"/>
    </row>
    <row r="415" spans="1:3" s="78" customFormat="1" ht="27.75" customHeight="1">
      <c r="A415" s="88" t="s">
        <v>730</v>
      </c>
      <c r="B415" s="89" t="s">
        <v>731</v>
      </c>
      <c r="C415" s="90"/>
    </row>
    <row r="416" spans="1:3" s="78" customFormat="1" ht="27.75" customHeight="1">
      <c r="A416" s="88" t="s">
        <v>732</v>
      </c>
      <c r="B416" s="89" t="s">
        <v>733</v>
      </c>
      <c r="C416" s="90"/>
    </row>
    <row r="417" spans="1:3" s="78" customFormat="1" ht="27.75" customHeight="1">
      <c r="A417" s="88" t="s">
        <v>734</v>
      </c>
      <c r="B417" s="89" t="s">
        <v>735</v>
      </c>
      <c r="C417" s="90"/>
    </row>
    <row r="418" spans="1:3" s="78" customFormat="1" ht="27.75" customHeight="1">
      <c r="A418" s="88" t="s">
        <v>736</v>
      </c>
      <c r="B418" s="89" t="s">
        <v>737</v>
      </c>
      <c r="C418" s="90"/>
    </row>
    <row r="419" spans="1:3" s="78" customFormat="1" ht="27.75" customHeight="1">
      <c r="A419" s="88" t="s">
        <v>738</v>
      </c>
      <c r="B419" s="89" t="s">
        <v>739</v>
      </c>
      <c r="C419" s="90"/>
    </row>
    <row r="420" spans="1:3" s="78" customFormat="1" ht="27.75" customHeight="1">
      <c r="A420" s="88" t="s">
        <v>740</v>
      </c>
      <c r="B420" s="89" t="s">
        <v>741</v>
      </c>
      <c r="C420" s="90"/>
    </row>
    <row r="421" spans="1:3" s="78" customFormat="1" ht="27.75" customHeight="1">
      <c r="A421" s="88" t="s">
        <v>742</v>
      </c>
      <c r="B421" s="89" t="s">
        <v>743</v>
      </c>
      <c r="C421" s="90"/>
    </row>
    <row r="422" spans="1:3" s="78" customFormat="1" ht="27.75" customHeight="1">
      <c r="A422" s="88" t="s">
        <v>744</v>
      </c>
      <c r="B422" s="89" t="s">
        <v>745</v>
      </c>
      <c r="C422" s="90"/>
    </row>
    <row r="423" spans="1:3" s="78" customFormat="1" ht="27.75" customHeight="1">
      <c r="A423" s="88" t="s">
        <v>746</v>
      </c>
      <c r="B423" s="89" t="s">
        <v>747</v>
      </c>
      <c r="C423" s="90"/>
    </row>
    <row r="424" spans="1:3" s="78" customFormat="1" ht="27.75" customHeight="1">
      <c r="A424" s="88" t="s">
        <v>748</v>
      </c>
      <c r="B424" s="89" t="s">
        <v>749</v>
      </c>
      <c r="C424" s="90">
        <f>SUM(C425:C427)</f>
        <v>5</v>
      </c>
    </row>
    <row r="425" spans="1:3" s="78" customFormat="1" ht="27.75" customHeight="1">
      <c r="A425" s="88" t="s">
        <v>750</v>
      </c>
      <c r="B425" s="89" t="s">
        <v>751</v>
      </c>
      <c r="C425" s="90">
        <v>4</v>
      </c>
    </row>
    <row r="426" spans="1:3" s="78" customFormat="1" ht="27.75" customHeight="1">
      <c r="A426" s="88" t="s">
        <v>752</v>
      </c>
      <c r="B426" s="89" t="s">
        <v>753</v>
      </c>
      <c r="C426" s="90">
        <v>0</v>
      </c>
    </row>
    <row r="427" spans="1:3" s="78" customFormat="1" ht="27.75" customHeight="1">
      <c r="A427" s="88" t="s">
        <v>754</v>
      </c>
      <c r="B427" s="89" t="s">
        <v>755</v>
      </c>
      <c r="C427" s="90">
        <v>1</v>
      </c>
    </row>
    <row r="428" spans="1:3" s="78" customFormat="1" ht="27.75" customHeight="1">
      <c r="A428" s="88" t="s">
        <v>756</v>
      </c>
      <c r="B428" s="89" t="s">
        <v>757</v>
      </c>
      <c r="C428" s="90">
        <f>SUM(C429:C433)</f>
        <v>20</v>
      </c>
    </row>
    <row r="429" spans="1:3" s="78" customFormat="1" ht="27.75" customHeight="1">
      <c r="A429" s="88" t="s">
        <v>758</v>
      </c>
      <c r="B429" s="89" t="s">
        <v>759</v>
      </c>
      <c r="C429" s="90">
        <v>20</v>
      </c>
    </row>
    <row r="430" spans="1:3" s="78" customFormat="1" ht="27.75" customHeight="1">
      <c r="A430" s="88" t="s">
        <v>760</v>
      </c>
      <c r="B430" s="89" t="s">
        <v>761</v>
      </c>
      <c r="C430" s="90"/>
    </row>
    <row r="431" spans="1:3" s="78" customFormat="1" ht="27.75" customHeight="1">
      <c r="A431" s="88" t="s">
        <v>762</v>
      </c>
      <c r="B431" s="89" t="s">
        <v>763</v>
      </c>
      <c r="C431" s="90"/>
    </row>
    <row r="432" spans="1:3" s="78" customFormat="1" ht="27.75" customHeight="1">
      <c r="A432" s="88" t="s">
        <v>764</v>
      </c>
      <c r="B432" s="89" t="s">
        <v>765</v>
      </c>
      <c r="C432" s="90"/>
    </row>
    <row r="433" spans="1:3" s="78" customFormat="1" ht="27.75" customHeight="1">
      <c r="A433" s="88" t="s">
        <v>766</v>
      </c>
      <c r="B433" s="89" t="s">
        <v>767</v>
      </c>
      <c r="C433" s="90"/>
    </row>
    <row r="434" spans="1:3" s="78" customFormat="1" ht="27.75" customHeight="1">
      <c r="A434" s="88" t="s">
        <v>768</v>
      </c>
      <c r="B434" s="89" t="s">
        <v>769</v>
      </c>
      <c r="C434" s="90">
        <f>SUM(C435:C440)</f>
        <v>0</v>
      </c>
    </row>
    <row r="435" spans="1:3" s="78" customFormat="1" ht="27.75" customHeight="1">
      <c r="A435" s="88" t="s">
        <v>770</v>
      </c>
      <c r="B435" s="89" t="s">
        <v>771</v>
      </c>
      <c r="C435" s="90">
        <v>0</v>
      </c>
    </row>
    <row r="436" spans="1:3" s="78" customFormat="1" ht="27.75" customHeight="1">
      <c r="A436" s="88" t="s">
        <v>772</v>
      </c>
      <c r="B436" s="89" t="s">
        <v>773</v>
      </c>
      <c r="C436" s="90">
        <v>0</v>
      </c>
    </row>
    <row r="437" spans="1:3" s="78" customFormat="1" ht="27.75" customHeight="1">
      <c r="A437" s="88" t="s">
        <v>774</v>
      </c>
      <c r="B437" s="89" t="s">
        <v>775</v>
      </c>
      <c r="C437" s="90">
        <v>0</v>
      </c>
    </row>
    <row r="438" spans="1:3" s="78" customFormat="1" ht="27.75" customHeight="1">
      <c r="A438" s="88" t="s">
        <v>776</v>
      </c>
      <c r="B438" s="89" t="s">
        <v>777</v>
      </c>
      <c r="C438" s="90"/>
    </row>
    <row r="439" spans="1:3" s="78" customFormat="1" ht="27.75" customHeight="1">
      <c r="A439" s="88" t="s">
        <v>778</v>
      </c>
      <c r="B439" s="89" t="s">
        <v>779</v>
      </c>
      <c r="C439" s="90">
        <v>0</v>
      </c>
    </row>
    <row r="440" spans="1:3" s="78" customFormat="1" ht="27.75" customHeight="1">
      <c r="A440" s="88" t="s">
        <v>780</v>
      </c>
      <c r="B440" s="89" t="s">
        <v>781</v>
      </c>
      <c r="C440" s="90">
        <v>0</v>
      </c>
    </row>
    <row r="441" spans="1:3" s="78" customFormat="1" ht="27.75" customHeight="1">
      <c r="A441" s="88" t="s">
        <v>782</v>
      </c>
      <c r="B441" s="89" t="s">
        <v>783</v>
      </c>
      <c r="C441" s="90">
        <f>C442</f>
        <v>124</v>
      </c>
    </row>
    <row r="442" spans="1:3" s="78" customFormat="1" ht="27.75" customHeight="1">
      <c r="A442" s="88" t="s">
        <v>784</v>
      </c>
      <c r="B442" s="89" t="s">
        <v>785</v>
      </c>
      <c r="C442" s="90">
        <v>124</v>
      </c>
    </row>
    <row r="443" spans="1:3" s="78" customFormat="1" ht="27.75" customHeight="1">
      <c r="A443" s="88" t="s">
        <v>786</v>
      </c>
      <c r="B443" s="89" t="s">
        <v>787</v>
      </c>
      <c r="C443" s="90">
        <f>C444+C449+C458+C464+C470+C475+C480+C487+C491+C494</f>
        <v>801</v>
      </c>
    </row>
    <row r="444" spans="1:3" s="78" customFormat="1" ht="27.75" customHeight="1">
      <c r="A444" s="88" t="s">
        <v>788</v>
      </c>
      <c r="B444" s="89" t="s">
        <v>789</v>
      </c>
      <c r="C444" s="90">
        <f>SUM(C445:C448)</f>
        <v>1</v>
      </c>
    </row>
    <row r="445" spans="1:3" s="78" customFormat="1" ht="27.75" customHeight="1">
      <c r="A445" s="88" t="s">
        <v>790</v>
      </c>
      <c r="B445" s="89" t="s">
        <v>71</v>
      </c>
      <c r="C445" s="90"/>
    </row>
    <row r="446" spans="1:3" s="78" customFormat="1" ht="27.75" customHeight="1">
      <c r="A446" s="88" t="s">
        <v>791</v>
      </c>
      <c r="B446" s="89" t="s">
        <v>73</v>
      </c>
      <c r="C446" s="90"/>
    </row>
    <row r="447" spans="1:3" s="78" customFormat="1" ht="27.75" customHeight="1">
      <c r="A447" s="88" t="s">
        <v>792</v>
      </c>
      <c r="B447" s="89" t="s">
        <v>75</v>
      </c>
      <c r="C447" s="90"/>
    </row>
    <row r="448" spans="1:3" s="78" customFormat="1" ht="27.75" customHeight="1">
      <c r="A448" s="88" t="s">
        <v>793</v>
      </c>
      <c r="B448" s="89" t="s">
        <v>794</v>
      </c>
      <c r="C448" s="90">
        <v>1</v>
      </c>
    </row>
    <row r="449" spans="1:3" s="78" customFormat="1" ht="27.75" customHeight="1">
      <c r="A449" s="88" t="s">
        <v>795</v>
      </c>
      <c r="B449" s="89" t="s">
        <v>796</v>
      </c>
      <c r="C449" s="90"/>
    </row>
    <row r="450" spans="1:3" s="78" customFormat="1" ht="27.75" customHeight="1">
      <c r="A450" s="88" t="s">
        <v>797</v>
      </c>
      <c r="B450" s="89" t="s">
        <v>798</v>
      </c>
      <c r="C450" s="90"/>
    </row>
    <row r="451" spans="1:3" s="78" customFormat="1" ht="27.75" customHeight="1">
      <c r="A451" s="88" t="s">
        <v>799</v>
      </c>
      <c r="B451" s="89" t="s">
        <v>800</v>
      </c>
      <c r="C451" s="90"/>
    </row>
    <row r="452" spans="1:3" s="78" customFormat="1" ht="27.75" customHeight="1">
      <c r="A452" s="88" t="s">
        <v>801</v>
      </c>
      <c r="B452" s="89" t="s">
        <v>802</v>
      </c>
      <c r="C452" s="90"/>
    </row>
    <row r="453" spans="1:3" s="78" customFormat="1" ht="27.75" customHeight="1">
      <c r="A453" s="88" t="s">
        <v>803</v>
      </c>
      <c r="B453" s="89" t="s">
        <v>804</v>
      </c>
      <c r="C453" s="90"/>
    </row>
    <row r="454" spans="1:3" s="78" customFormat="1" ht="27.75" customHeight="1">
      <c r="A454" s="88" t="s">
        <v>805</v>
      </c>
      <c r="B454" s="89" t="s">
        <v>806</v>
      </c>
      <c r="C454" s="90"/>
    </row>
    <row r="455" spans="1:3" s="78" customFormat="1" ht="27.75" customHeight="1">
      <c r="A455" s="88" t="s">
        <v>807</v>
      </c>
      <c r="B455" s="89" t="s">
        <v>808</v>
      </c>
      <c r="C455" s="90"/>
    </row>
    <row r="456" spans="1:3" s="78" customFormat="1" ht="27.75" customHeight="1">
      <c r="A456" s="88" t="s">
        <v>809</v>
      </c>
      <c r="B456" s="89" t="s">
        <v>810</v>
      </c>
      <c r="C456" s="90"/>
    </row>
    <row r="457" spans="1:3" s="78" customFormat="1" ht="27.75" customHeight="1">
      <c r="A457" s="88" t="s">
        <v>811</v>
      </c>
      <c r="B457" s="89" t="s">
        <v>812</v>
      </c>
      <c r="C457" s="90"/>
    </row>
    <row r="458" spans="1:3" s="78" customFormat="1" ht="27.75" customHeight="1">
      <c r="A458" s="88" t="s">
        <v>813</v>
      </c>
      <c r="B458" s="89" t="s">
        <v>814</v>
      </c>
      <c r="C458" s="90"/>
    </row>
    <row r="459" spans="1:3" s="78" customFormat="1" ht="27.75" customHeight="1">
      <c r="A459" s="88" t="s">
        <v>815</v>
      </c>
      <c r="B459" s="89" t="s">
        <v>798</v>
      </c>
      <c r="C459" s="90"/>
    </row>
    <row r="460" spans="1:3" s="78" customFormat="1" ht="27.75" customHeight="1">
      <c r="A460" s="88" t="s">
        <v>816</v>
      </c>
      <c r="B460" s="89" t="s">
        <v>817</v>
      </c>
      <c r="C460" s="90"/>
    </row>
    <row r="461" spans="1:3" s="78" customFormat="1" ht="27.75" customHeight="1">
      <c r="A461" s="88" t="s">
        <v>818</v>
      </c>
      <c r="B461" s="89" t="s">
        <v>819</v>
      </c>
      <c r="C461" s="90"/>
    </row>
    <row r="462" spans="1:3" s="78" customFormat="1" ht="27.75" customHeight="1">
      <c r="A462" s="88" t="s">
        <v>820</v>
      </c>
      <c r="B462" s="89" t="s">
        <v>821</v>
      </c>
      <c r="C462" s="90"/>
    </row>
    <row r="463" spans="1:3" s="78" customFormat="1" ht="27.75" customHeight="1">
      <c r="A463" s="88" t="s">
        <v>822</v>
      </c>
      <c r="B463" s="89" t="s">
        <v>823</v>
      </c>
      <c r="C463" s="90"/>
    </row>
    <row r="464" spans="1:3" s="78" customFormat="1" ht="27.75" customHeight="1">
      <c r="A464" s="88" t="s">
        <v>824</v>
      </c>
      <c r="B464" s="89" t="s">
        <v>825</v>
      </c>
      <c r="C464" s="90">
        <f>SUM(C465:C469)</f>
        <v>796</v>
      </c>
    </row>
    <row r="465" spans="1:3" s="78" customFormat="1" ht="27.75" customHeight="1">
      <c r="A465" s="88" t="s">
        <v>826</v>
      </c>
      <c r="B465" s="89" t="s">
        <v>798</v>
      </c>
      <c r="C465" s="90">
        <v>0</v>
      </c>
    </row>
    <row r="466" spans="1:3" s="78" customFormat="1" ht="27.75" customHeight="1">
      <c r="A466" s="88" t="s">
        <v>827</v>
      </c>
      <c r="B466" s="89" t="s">
        <v>828</v>
      </c>
      <c r="C466" s="90">
        <v>0</v>
      </c>
    </row>
    <row r="467" spans="1:3" s="78" customFormat="1" ht="27.75" customHeight="1">
      <c r="A467" s="88" t="s">
        <v>829</v>
      </c>
      <c r="B467" s="89" t="s">
        <v>830</v>
      </c>
      <c r="C467" s="90"/>
    </row>
    <row r="468" spans="1:3" s="78" customFormat="1" ht="27.75" customHeight="1">
      <c r="A468" s="88" t="s">
        <v>831</v>
      </c>
      <c r="B468" s="89" t="s">
        <v>832</v>
      </c>
      <c r="C468" s="90"/>
    </row>
    <row r="469" spans="1:3" s="78" customFormat="1" ht="27.75" customHeight="1">
      <c r="A469" s="88" t="s">
        <v>833</v>
      </c>
      <c r="B469" s="89" t="s">
        <v>834</v>
      </c>
      <c r="C469" s="90">
        <v>796</v>
      </c>
    </row>
    <row r="470" spans="1:3" s="78" customFormat="1" ht="27.75" customHeight="1">
      <c r="A470" s="88" t="s">
        <v>835</v>
      </c>
      <c r="B470" s="89" t="s">
        <v>836</v>
      </c>
      <c r="C470" s="90"/>
    </row>
    <row r="471" spans="1:3" s="78" customFormat="1" ht="27.75" customHeight="1">
      <c r="A471" s="88" t="s">
        <v>837</v>
      </c>
      <c r="B471" s="89" t="s">
        <v>798</v>
      </c>
      <c r="C471" s="90"/>
    </row>
    <row r="472" spans="1:3" s="78" customFormat="1" ht="27.75" customHeight="1">
      <c r="A472" s="88" t="s">
        <v>838</v>
      </c>
      <c r="B472" s="89" t="s">
        <v>839</v>
      </c>
      <c r="C472" s="90"/>
    </row>
    <row r="473" spans="1:3" s="78" customFormat="1" ht="27.75" customHeight="1">
      <c r="A473" s="88" t="s">
        <v>840</v>
      </c>
      <c r="B473" s="89" t="s">
        <v>841</v>
      </c>
      <c r="C473" s="90"/>
    </row>
    <row r="474" spans="1:3" s="78" customFormat="1" ht="27.75" customHeight="1">
      <c r="A474" s="88" t="s">
        <v>842</v>
      </c>
      <c r="B474" s="89" t="s">
        <v>843</v>
      </c>
      <c r="C474" s="90"/>
    </row>
    <row r="475" spans="1:3" s="78" customFormat="1" ht="27.75" customHeight="1">
      <c r="A475" s="88" t="s">
        <v>844</v>
      </c>
      <c r="B475" s="89" t="s">
        <v>845</v>
      </c>
      <c r="C475" s="90"/>
    </row>
    <row r="476" spans="1:3" s="78" customFormat="1" ht="27.75" customHeight="1">
      <c r="A476" s="88" t="s">
        <v>846</v>
      </c>
      <c r="B476" s="89" t="s">
        <v>847</v>
      </c>
      <c r="C476" s="90"/>
    </row>
    <row r="477" spans="1:3" s="78" customFormat="1" ht="27.75" customHeight="1">
      <c r="A477" s="88" t="s">
        <v>848</v>
      </c>
      <c r="B477" s="89" t="s">
        <v>849</v>
      </c>
      <c r="C477" s="90"/>
    </row>
    <row r="478" spans="1:3" s="78" customFormat="1" ht="27.75" customHeight="1">
      <c r="A478" s="88" t="s">
        <v>850</v>
      </c>
      <c r="B478" s="89" t="s">
        <v>851</v>
      </c>
      <c r="C478" s="90"/>
    </row>
    <row r="479" spans="1:3" s="78" customFormat="1" ht="27.75" customHeight="1">
      <c r="A479" s="88" t="s">
        <v>852</v>
      </c>
      <c r="B479" s="89" t="s">
        <v>853</v>
      </c>
      <c r="C479" s="90"/>
    </row>
    <row r="480" spans="1:3" s="78" customFormat="1" ht="27.75" customHeight="1">
      <c r="A480" s="88" t="s">
        <v>854</v>
      </c>
      <c r="B480" s="89" t="s">
        <v>855</v>
      </c>
      <c r="C480" s="90">
        <f>SUM(C481:C486)</f>
        <v>4</v>
      </c>
    </row>
    <row r="481" spans="1:3" s="78" customFormat="1" ht="27.75" customHeight="1">
      <c r="A481" s="88" t="s">
        <v>856</v>
      </c>
      <c r="B481" s="89" t="s">
        <v>798</v>
      </c>
      <c r="C481" s="90">
        <v>0</v>
      </c>
    </row>
    <row r="482" spans="1:3" s="78" customFormat="1" ht="27.75" customHeight="1">
      <c r="A482" s="88" t="s">
        <v>857</v>
      </c>
      <c r="B482" s="89" t="s">
        <v>858</v>
      </c>
      <c r="C482" s="90">
        <v>4</v>
      </c>
    </row>
    <row r="483" spans="1:3" s="78" customFormat="1" ht="27.75" customHeight="1">
      <c r="A483" s="88" t="s">
        <v>859</v>
      </c>
      <c r="B483" s="89" t="s">
        <v>860</v>
      </c>
      <c r="C483" s="90">
        <v>0</v>
      </c>
    </row>
    <row r="484" spans="1:3" s="78" customFormat="1" ht="27.75" customHeight="1">
      <c r="A484" s="88" t="s">
        <v>861</v>
      </c>
      <c r="B484" s="89" t="s">
        <v>862</v>
      </c>
      <c r="C484" s="90">
        <v>0</v>
      </c>
    </row>
    <row r="485" spans="1:3" s="78" customFormat="1" ht="27.75" customHeight="1">
      <c r="A485" s="88" t="s">
        <v>863</v>
      </c>
      <c r="B485" s="89" t="s">
        <v>864</v>
      </c>
      <c r="C485" s="90">
        <v>0</v>
      </c>
    </row>
    <row r="486" spans="1:3" s="78" customFormat="1" ht="27.75" customHeight="1">
      <c r="A486" s="88" t="s">
        <v>865</v>
      </c>
      <c r="B486" s="89" t="s">
        <v>866</v>
      </c>
      <c r="C486" s="90">
        <v>0</v>
      </c>
    </row>
    <row r="487" spans="1:3" s="78" customFormat="1" ht="27.75" customHeight="1">
      <c r="A487" s="88" t="s">
        <v>867</v>
      </c>
      <c r="B487" s="89" t="s">
        <v>868</v>
      </c>
      <c r="C487" s="90"/>
    </row>
    <row r="488" spans="1:3" s="78" customFormat="1" ht="27.75" customHeight="1">
      <c r="A488" s="88" t="s">
        <v>869</v>
      </c>
      <c r="B488" s="89" t="s">
        <v>870</v>
      </c>
      <c r="C488" s="90"/>
    </row>
    <row r="489" spans="1:3" s="78" customFormat="1" ht="27.75" customHeight="1">
      <c r="A489" s="88" t="s">
        <v>871</v>
      </c>
      <c r="B489" s="89" t="s">
        <v>872</v>
      </c>
      <c r="C489" s="90"/>
    </row>
    <row r="490" spans="1:3" s="78" customFormat="1" ht="27.75" customHeight="1">
      <c r="A490" s="88" t="s">
        <v>873</v>
      </c>
      <c r="B490" s="89" t="s">
        <v>874</v>
      </c>
      <c r="C490" s="90"/>
    </row>
    <row r="491" spans="1:3" s="78" customFormat="1" ht="27.75" customHeight="1">
      <c r="A491" s="88" t="s">
        <v>875</v>
      </c>
      <c r="B491" s="89" t="s">
        <v>876</v>
      </c>
      <c r="C491" s="90"/>
    </row>
    <row r="492" spans="1:3" s="78" customFormat="1" ht="27.75" customHeight="1">
      <c r="A492" s="88" t="s">
        <v>877</v>
      </c>
      <c r="B492" s="89" t="s">
        <v>878</v>
      </c>
      <c r="C492" s="90"/>
    </row>
    <row r="493" spans="1:3" s="78" customFormat="1" ht="27.75" customHeight="1">
      <c r="A493" s="88" t="s">
        <v>879</v>
      </c>
      <c r="B493" s="89" t="s">
        <v>880</v>
      </c>
      <c r="C493" s="90"/>
    </row>
    <row r="494" spans="1:3" s="78" customFormat="1" ht="27.75" customHeight="1">
      <c r="A494" s="88" t="s">
        <v>881</v>
      </c>
      <c r="B494" s="89" t="s">
        <v>882</v>
      </c>
      <c r="C494" s="90"/>
    </row>
    <row r="495" spans="1:3" s="78" customFormat="1" ht="27.75" customHeight="1">
      <c r="A495" s="88" t="s">
        <v>883</v>
      </c>
      <c r="B495" s="89" t="s">
        <v>884</v>
      </c>
      <c r="C495" s="90"/>
    </row>
    <row r="496" spans="1:3" s="78" customFormat="1" ht="27.75" customHeight="1">
      <c r="A496" s="88" t="s">
        <v>885</v>
      </c>
      <c r="B496" s="89" t="s">
        <v>886</v>
      </c>
      <c r="C496" s="90"/>
    </row>
    <row r="497" spans="1:3" s="78" customFormat="1" ht="27.75" customHeight="1">
      <c r="A497" s="88" t="s">
        <v>887</v>
      </c>
      <c r="B497" s="89" t="s">
        <v>888</v>
      </c>
      <c r="C497" s="90"/>
    </row>
    <row r="498" spans="1:3" s="78" customFormat="1" ht="27.75" customHeight="1">
      <c r="A498" s="88" t="s">
        <v>889</v>
      </c>
      <c r="B498" s="89" t="s">
        <v>890</v>
      </c>
      <c r="C498" s="90"/>
    </row>
    <row r="499" spans="1:3" s="78" customFormat="1" ht="27.75" customHeight="1">
      <c r="A499" s="88" t="s">
        <v>891</v>
      </c>
      <c r="B499" s="89" t="s">
        <v>892</v>
      </c>
      <c r="C499" s="90">
        <f>C500+C516+C524+C535+C544+C551</f>
        <v>2361</v>
      </c>
    </row>
    <row r="500" spans="1:3" s="78" customFormat="1" ht="27.75" customHeight="1">
      <c r="A500" s="88" t="s">
        <v>893</v>
      </c>
      <c r="B500" s="89" t="s">
        <v>894</v>
      </c>
      <c r="C500" s="90">
        <f>SUM(C501:C515)</f>
        <v>1705</v>
      </c>
    </row>
    <row r="501" spans="1:3" s="78" customFormat="1" ht="27.75" customHeight="1">
      <c r="A501" s="88" t="s">
        <v>895</v>
      </c>
      <c r="B501" s="89" t="s">
        <v>71</v>
      </c>
      <c r="C501" s="90">
        <v>422</v>
      </c>
    </row>
    <row r="502" spans="1:3" s="78" customFormat="1" ht="27.75" customHeight="1">
      <c r="A502" s="88" t="s">
        <v>896</v>
      </c>
      <c r="B502" s="89" t="s">
        <v>73</v>
      </c>
      <c r="C502" s="90">
        <v>0</v>
      </c>
    </row>
    <row r="503" spans="1:3" s="78" customFormat="1" ht="27.75" customHeight="1">
      <c r="A503" s="88" t="s">
        <v>897</v>
      </c>
      <c r="B503" s="89" t="s">
        <v>75</v>
      </c>
      <c r="C503" s="90">
        <v>0</v>
      </c>
    </row>
    <row r="504" spans="1:3" s="78" customFormat="1" ht="27.75" customHeight="1">
      <c r="A504" s="88" t="s">
        <v>898</v>
      </c>
      <c r="B504" s="89" t="s">
        <v>899</v>
      </c>
      <c r="C504" s="90">
        <v>2</v>
      </c>
    </row>
    <row r="505" spans="1:3" s="78" customFormat="1" ht="27.75" customHeight="1">
      <c r="A505" s="88" t="s">
        <v>900</v>
      </c>
      <c r="B505" s="89" t="s">
        <v>901</v>
      </c>
      <c r="C505" s="90">
        <v>0</v>
      </c>
    </row>
    <row r="506" spans="1:3" s="78" customFormat="1" ht="27.75" customHeight="1">
      <c r="A506" s="88" t="s">
        <v>902</v>
      </c>
      <c r="B506" s="89" t="s">
        <v>903</v>
      </c>
      <c r="C506" s="90">
        <v>650</v>
      </c>
    </row>
    <row r="507" spans="1:3" s="78" customFormat="1" ht="27.75" customHeight="1">
      <c r="A507" s="88" t="s">
        <v>904</v>
      </c>
      <c r="B507" s="89" t="s">
        <v>905</v>
      </c>
      <c r="C507" s="90">
        <v>18</v>
      </c>
    </row>
    <row r="508" spans="1:3" s="78" customFormat="1" ht="27.75" customHeight="1">
      <c r="A508" s="88" t="s">
        <v>906</v>
      </c>
      <c r="B508" s="89" t="s">
        <v>907</v>
      </c>
      <c r="C508" s="90">
        <v>273</v>
      </c>
    </row>
    <row r="509" spans="1:3" s="78" customFormat="1" ht="27.75" customHeight="1">
      <c r="A509" s="88" t="s">
        <v>908</v>
      </c>
      <c r="B509" s="89" t="s">
        <v>909</v>
      </c>
      <c r="C509" s="90">
        <v>228</v>
      </c>
    </row>
    <row r="510" spans="1:3" s="78" customFormat="1" ht="27.75" customHeight="1">
      <c r="A510" s="88" t="s">
        <v>910</v>
      </c>
      <c r="B510" s="89" t="s">
        <v>911</v>
      </c>
      <c r="C510" s="90">
        <v>0</v>
      </c>
    </row>
    <row r="511" spans="1:3" s="78" customFormat="1" ht="27.75" customHeight="1">
      <c r="A511" s="88" t="s">
        <v>912</v>
      </c>
      <c r="B511" s="89" t="s">
        <v>913</v>
      </c>
      <c r="C511" s="90">
        <v>22</v>
      </c>
    </row>
    <row r="512" spans="1:3" s="78" customFormat="1" ht="27.75" customHeight="1">
      <c r="A512" s="88" t="s">
        <v>914</v>
      </c>
      <c r="B512" s="89" t="s">
        <v>915</v>
      </c>
      <c r="C512" s="90">
        <v>0</v>
      </c>
    </row>
    <row r="513" spans="1:3" s="78" customFormat="1" ht="27.75" customHeight="1">
      <c r="A513" s="88" t="s">
        <v>916</v>
      </c>
      <c r="B513" s="89" t="s">
        <v>917</v>
      </c>
      <c r="C513" s="90">
        <v>0</v>
      </c>
    </row>
    <row r="514" spans="1:3" s="78" customFormat="1" ht="27.75" customHeight="1">
      <c r="A514" s="88" t="s">
        <v>918</v>
      </c>
      <c r="B514" s="89" t="s">
        <v>919</v>
      </c>
      <c r="C514" s="90">
        <v>0</v>
      </c>
    </row>
    <row r="515" spans="1:3" s="78" customFormat="1" ht="27.75" customHeight="1">
      <c r="A515" s="88" t="s">
        <v>920</v>
      </c>
      <c r="B515" s="89" t="s">
        <v>921</v>
      </c>
      <c r="C515" s="91">
        <v>90</v>
      </c>
    </row>
    <row r="516" spans="1:3" s="78" customFormat="1" ht="27.75" customHeight="1">
      <c r="A516" s="88" t="s">
        <v>922</v>
      </c>
      <c r="B516" s="89" t="s">
        <v>923</v>
      </c>
      <c r="C516" s="90">
        <f>SUM(C517:C523)</f>
        <v>12</v>
      </c>
    </row>
    <row r="517" spans="1:3" s="78" customFormat="1" ht="27.75" customHeight="1">
      <c r="A517" s="88" t="s">
        <v>924</v>
      </c>
      <c r="B517" s="89" t="s">
        <v>71</v>
      </c>
      <c r="C517" s="90">
        <v>0</v>
      </c>
    </row>
    <row r="518" spans="1:3" s="78" customFormat="1" ht="27.75" customHeight="1">
      <c r="A518" s="88" t="s">
        <v>925</v>
      </c>
      <c r="B518" s="89" t="s">
        <v>73</v>
      </c>
      <c r="C518" s="90">
        <v>0</v>
      </c>
    </row>
    <row r="519" spans="1:3" s="78" customFormat="1" ht="27.75" customHeight="1">
      <c r="A519" s="88" t="s">
        <v>926</v>
      </c>
      <c r="B519" s="89" t="s">
        <v>75</v>
      </c>
      <c r="C519" s="90">
        <v>0</v>
      </c>
    </row>
    <row r="520" spans="1:3" s="78" customFormat="1" ht="27.75" customHeight="1">
      <c r="A520" s="88" t="s">
        <v>927</v>
      </c>
      <c r="B520" s="89" t="s">
        <v>928</v>
      </c>
      <c r="C520" s="90">
        <v>12</v>
      </c>
    </row>
    <row r="521" spans="1:3" s="78" customFormat="1" ht="27.75" customHeight="1">
      <c r="A521" s="88" t="s">
        <v>929</v>
      </c>
      <c r="B521" s="89" t="s">
        <v>930</v>
      </c>
      <c r="C521" s="90">
        <v>0</v>
      </c>
    </row>
    <row r="522" spans="1:3" s="78" customFormat="1" ht="27.75" customHeight="1">
      <c r="A522" s="88" t="s">
        <v>931</v>
      </c>
      <c r="B522" s="89" t="s">
        <v>932</v>
      </c>
      <c r="C522" s="90"/>
    </row>
    <row r="523" spans="1:3" s="78" customFormat="1" ht="27.75" customHeight="1">
      <c r="A523" s="88" t="s">
        <v>933</v>
      </c>
      <c r="B523" s="89" t="s">
        <v>934</v>
      </c>
      <c r="C523" s="90">
        <v>0</v>
      </c>
    </row>
    <row r="524" spans="1:3" s="78" customFormat="1" ht="27.75" customHeight="1">
      <c r="A524" s="88" t="s">
        <v>935</v>
      </c>
      <c r="B524" s="89" t="s">
        <v>936</v>
      </c>
      <c r="C524" s="90">
        <f>SUM(C525:C534)</f>
        <v>30</v>
      </c>
    </row>
    <row r="525" spans="1:3" s="78" customFormat="1" ht="27.75" customHeight="1">
      <c r="A525" s="88" t="s">
        <v>937</v>
      </c>
      <c r="B525" s="89" t="s">
        <v>71</v>
      </c>
      <c r="C525" s="90"/>
    </row>
    <row r="526" spans="1:3" s="78" customFormat="1" ht="27.75" customHeight="1">
      <c r="A526" s="88" t="s">
        <v>938</v>
      </c>
      <c r="B526" s="89" t="s">
        <v>73</v>
      </c>
      <c r="C526" s="90">
        <v>0</v>
      </c>
    </row>
    <row r="527" spans="1:3" s="78" customFormat="1" ht="27.75" customHeight="1">
      <c r="A527" s="88" t="s">
        <v>939</v>
      </c>
      <c r="B527" s="89" t="s">
        <v>75</v>
      </c>
      <c r="C527" s="90">
        <v>0</v>
      </c>
    </row>
    <row r="528" spans="1:3" s="78" customFormat="1" ht="27.75" customHeight="1">
      <c r="A528" s="88" t="s">
        <v>940</v>
      </c>
      <c r="B528" s="89" t="s">
        <v>941</v>
      </c>
      <c r="C528" s="90">
        <v>0</v>
      </c>
    </row>
    <row r="529" spans="1:3" s="78" customFormat="1" ht="27.75" customHeight="1">
      <c r="A529" s="88" t="s">
        <v>942</v>
      </c>
      <c r="B529" s="89" t="s">
        <v>943</v>
      </c>
      <c r="C529" s="90">
        <v>0</v>
      </c>
    </row>
    <row r="530" spans="1:3" s="78" customFormat="1" ht="27.75" customHeight="1">
      <c r="A530" s="88" t="s">
        <v>944</v>
      </c>
      <c r="B530" s="89" t="s">
        <v>945</v>
      </c>
      <c r="C530" s="90">
        <v>0</v>
      </c>
    </row>
    <row r="531" spans="1:3" s="78" customFormat="1" ht="27.75" customHeight="1">
      <c r="A531" s="88" t="s">
        <v>946</v>
      </c>
      <c r="B531" s="89" t="s">
        <v>947</v>
      </c>
      <c r="C531" s="90">
        <v>30</v>
      </c>
    </row>
    <row r="532" spans="1:3" s="78" customFormat="1" ht="27.75" customHeight="1">
      <c r="A532" s="88" t="s">
        <v>948</v>
      </c>
      <c r="B532" s="89" t="s">
        <v>949</v>
      </c>
      <c r="C532" s="90">
        <v>0</v>
      </c>
    </row>
    <row r="533" spans="1:3" s="78" customFormat="1" ht="27.75" customHeight="1">
      <c r="A533" s="88" t="s">
        <v>950</v>
      </c>
      <c r="B533" s="89" t="s">
        <v>951</v>
      </c>
      <c r="C533" s="90">
        <v>0</v>
      </c>
    </row>
    <row r="534" spans="1:3" s="78" customFormat="1" ht="27.75" customHeight="1">
      <c r="A534" s="88" t="s">
        <v>952</v>
      </c>
      <c r="B534" s="89" t="s">
        <v>953</v>
      </c>
      <c r="C534" s="90"/>
    </row>
    <row r="535" spans="1:3" s="78" customFormat="1" ht="27.75" customHeight="1">
      <c r="A535" s="88" t="s">
        <v>954</v>
      </c>
      <c r="B535" s="89" t="s">
        <v>955</v>
      </c>
      <c r="C535" s="90">
        <f>SUM(C536:C543)</f>
        <v>0</v>
      </c>
    </row>
    <row r="536" spans="1:3" s="78" customFormat="1" ht="27.75" customHeight="1">
      <c r="A536" s="88" t="s">
        <v>956</v>
      </c>
      <c r="B536" s="89" t="s">
        <v>71</v>
      </c>
      <c r="C536" s="90"/>
    </row>
    <row r="537" spans="1:3" s="78" customFormat="1" ht="27.75" customHeight="1">
      <c r="A537" s="88" t="s">
        <v>957</v>
      </c>
      <c r="B537" s="89" t="s">
        <v>73</v>
      </c>
      <c r="C537" s="90"/>
    </row>
    <row r="538" spans="1:3" s="78" customFormat="1" ht="27.75" customHeight="1">
      <c r="A538" s="88" t="s">
        <v>958</v>
      </c>
      <c r="B538" s="89" t="s">
        <v>75</v>
      </c>
      <c r="C538" s="90"/>
    </row>
    <row r="539" spans="1:3" s="78" customFormat="1" ht="27.75" customHeight="1">
      <c r="A539" s="88" t="s">
        <v>959</v>
      </c>
      <c r="B539" s="89" t="s">
        <v>960</v>
      </c>
      <c r="C539" s="90"/>
    </row>
    <row r="540" spans="1:3" s="78" customFormat="1" ht="27.75" customHeight="1">
      <c r="A540" s="88" t="s">
        <v>961</v>
      </c>
      <c r="B540" s="89" t="s">
        <v>962</v>
      </c>
      <c r="C540" s="90"/>
    </row>
    <row r="541" spans="1:3" s="78" customFormat="1" ht="27.75" customHeight="1">
      <c r="A541" s="88" t="s">
        <v>963</v>
      </c>
      <c r="B541" s="89" t="s">
        <v>964</v>
      </c>
      <c r="C541" s="90"/>
    </row>
    <row r="542" spans="1:3" s="78" customFormat="1" ht="27.75" customHeight="1">
      <c r="A542" s="88" t="s">
        <v>965</v>
      </c>
      <c r="B542" s="89" t="s">
        <v>966</v>
      </c>
      <c r="C542" s="90"/>
    </row>
    <row r="543" spans="1:3" s="78" customFormat="1" ht="27.75" customHeight="1">
      <c r="A543" s="88" t="s">
        <v>967</v>
      </c>
      <c r="B543" s="89" t="s">
        <v>968</v>
      </c>
      <c r="C543" s="90"/>
    </row>
    <row r="544" spans="1:3" s="78" customFormat="1" ht="27.75" customHeight="1">
      <c r="A544" s="88" t="s">
        <v>969</v>
      </c>
      <c r="B544" s="89" t="s">
        <v>970</v>
      </c>
      <c r="C544" s="90"/>
    </row>
    <row r="545" spans="1:3" s="78" customFormat="1" ht="27.75" customHeight="1">
      <c r="A545" s="88" t="s">
        <v>971</v>
      </c>
      <c r="B545" s="89" t="s">
        <v>71</v>
      </c>
      <c r="C545" s="90"/>
    </row>
    <row r="546" spans="1:3" s="78" customFormat="1" ht="27.75" customHeight="1">
      <c r="A546" s="88" t="s">
        <v>972</v>
      </c>
      <c r="B546" s="89" t="s">
        <v>73</v>
      </c>
      <c r="C546" s="90"/>
    </row>
    <row r="547" spans="1:3" s="78" customFormat="1" ht="27.75" customHeight="1">
      <c r="A547" s="88" t="s">
        <v>973</v>
      </c>
      <c r="B547" s="89" t="s">
        <v>400</v>
      </c>
      <c r="C547" s="90"/>
    </row>
    <row r="548" spans="1:3" s="78" customFormat="1" ht="27.75" customHeight="1">
      <c r="A548" s="88" t="s">
        <v>974</v>
      </c>
      <c r="B548" s="89" t="s">
        <v>975</v>
      </c>
      <c r="C548" s="90"/>
    </row>
    <row r="549" spans="1:3" s="78" customFormat="1" ht="27.75" customHeight="1">
      <c r="A549" s="88" t="s">
        <v>976</v>
      </c>
      <c r="B549" s="89" t="s">
        <v>977</v>
      </c>
      <c r="C549" s="90"/>
    </row>
    <row r="550" spans="1:3" s="78" customFormat="1" ht="27.75" customHeight="1">
      <c r="A550" s="88" t="s">
        <v>978</v>
      </c>
      <c r="B550" s="89" t="s">
        <v>979</v>
      </c>
      <c r="C550" s="90"/>
    </row>
    <row r="551" spans="1:3" s="78" customFormat="1" ht="27.75" customHeight="1">
      <c r="A551" s="88" t="s">
        <v>980</v>
      </c>
      <c r="B551" s="89" t="s">
        <v>981</v>
      </c>
      <c r="C551" s="90">
        <f>SUM(C552:C554)</f>
        <v>614</v>
      </c>
    </row>
    <row r="552" spans="1:3" s="78" customFormat="1" ht="27.75" customHeight="1">
      <c r="A552" s="88" t="s">
        <v>982</v>
      </c>
      <c r="B552" s="89" t="s">
        <v>983</v>
      </c>
      <c r="C552" s="90"/>
    </row>
    <row r="553" spans="1:3" s="78" customFormat="1" ht="27.75" customHeight="1">
      <c r="A553" s="88" t="s">
        <v>984</v>
      </c>
      <c r="B553" s="89" t="s">
        <v>985</v>
      </c>
      <c r="C553" s="90"/>
    </row>
    <row r="554" spans="1:3" s="78" customFormat="1" ht="27.75" customHeight="1">
      <c r="A554" s="88" t="s">
        <v>986</v>
      </c>
      <c r="B554" s="89" t="s">
        <v>987</v>
      </c>
      <c r="C554" s="92">
        <v>614</v>
      </c>
    </row>
    <row r="555" spans="1:3" s="78" customFormat="1" ht="27.75" customHeight="1">
      <c r="A555" s="88" t="s">
        <v>988</v>
      </c>
      <c r="B555" s="89" t="s">
        <v>989</v>
      </c>
      <c r="C555" s="90">
        <f>C556+C575+C583+C585+C594+C598+C608+C616+C623+C630+C639+C644+C647+C650+C656+C659+C663+C668+C676</f>
        <v>15415</v>
      </c>
    </row>
    <row r="556" spans="1:3" s="78" customFormat="1" ht="27.75" customHeight="1">
      <c r="A556" s="88" t="s">
        <v>990</v>
      </c>
      <c r="B556" s="89" t="s">
        <v>991</v>
      </c>
      <c r="C556" s="90">
        <f>SUM(C557:C574)</f>
        <v>187</v>
      </c>
    </row>
    <row r="557" spans="1:3" s="78" customFormat="1" ht="27.75" customHeight="1">
      <c r="A557" s="88" t="s">
        <v>992</v>
      </c>
      <c r="B557" s="89" t="s">
        <v>71</v>
      </c>
      <c r="C557" s="90">
        <v>26</v>
      </c>
    </row>
    <row r="558" spans="1:3" s="78" customFormat="1" ht="27.75" customHeight="1">
      <c r="A558" s="88" t="s">
        <v>993</v>
      </c>
      <c r="B558" s="89" t="s">
        <v>73</v>
      </c>
      <c r="C558" s="90">
        <v>0</v>
      </c>
    </row>
    <row r="559" spans="1:3" s="78" customFormat="1" ht="27.75" customHeight="1">
      <c r="A559" s="88" t="s">
        <v>994</v>
      </c>
      <c r="B559" s="89" t="s">
        <v>75</v>
      </c>
      <c r="C559" s="90">
        <v>0</v>
      </c>
    </row>
    <row r="560" spans="1:3" s="78" customFormat="1" ht="27.75" customHeight="1">
      <c r="A560" s="88" t="s">
        <v>995</v>
      </c>
      <c r="B560" s="89" t="s">
        <v>996</v>
      </c>
      <c r="C560" s="90">
        <v>0</v>
      </c>
    </row>
    <row r="561" spans="1:3" s="78" customFormat="1" ht="27.75" customHeight="1">
      <c r="A561" s="88" t="s">
        <v>997</v>
      </c>
      <c r="B561" s="89" t="s">
        <v>998</v>
      </c>
      <c r="C561" s="90">
        <v>8</v>
      </c>
    </row>
    <row r="562" spans="1:3" s="78" customFormat="1" ht="27.75" customHeight="1">
      <c r="A562" s="88" t="s">
        <v>999</v>
      </c>
      <c r="B562" s="89" t="s">
        <v>1000</v>
      </c>
      <c r="C562" s="90">
        <v>0</v>
      </c>
    </row>
    <row r="563" spans="1:3" s="78" customFormat="1" ht="27.75" customHeight="1">
      <c r="A563" s="88" t="s">
        <v>1001</v>
      </c>
      <c r="B563" s="89" t="s">
        <v>1002</v>
      </c>
      <c r="C563" s="90">
        <v>27</v>
      </c>
    </row>
    <row r="564" spans="1:3" s="78" customFormat="1" ht="27.75" customHeight="1">
      <c r="A564" s="88" t="s">
        <v>1003</v>
      </c>
      <c r="B564" s="89" t="s">
        <v>174</v>
      </c>
      <c r="C564" s="90">
        <v>0</v>
      </c>
    </row>
    <row r="565" spans="1:3" s="78" customFormat="1" ht="27.75" customHeight="1">
      <c r="A565" s="88" t="s">
        <v>1004</v>
      </c>
      <c r="B565" s="89" t="s">
        <v>1005</v>
      </c>
      <c r="C565" s="90">
        <v>0</v>
      </c>
    </row>
    <row r="566" spans="1:3" s="78" customFormat="1" ht="27.75" customHeight="1">
      <c r="A566" s="88" t="s">
        <v>1006</v>
      </c>
      <c r="B566" s="89" t="s">
        <v>1007</v>
      </c>
      <c r="C566" s="90"/>
    </row>
    <row r="567" spans="1:3" s="78" customFormat="1" ht="27.75" customHeight="1">
      <c r="A567" s="88" t="s">
        <v>1008</v>
      </c>
      <c r="B567" s="89" t="s">
        <v>1009</v>
      </c>
      <c r="C567" s="90">
        <v>0</v>
      </c>
    </row>
    <row r="568" spans="1:3" s="78" customFormat="1" ht="27.75" customHeight="1">
      <c r="A568" s="88" t="s">
        <v>1010</v>
      </c>
      <c r="B568" s="89" t="s">
        <v>1011</v>
      </c>
      <c r="C568" s="90"/>
    </row>
    <row r="569" spans="1:3" s="78" customFormat="1" ht="27.75" customHeight="1">
      <c r="A569" s="93" t="s">
        <v>1012</v>
      </c>
      <c r="B569" s="89" t="s">
        <v>1013</v>
      </c>
      <c r="C569" s="90"/>
    </row>
    <row r="570" spans="1:3" s="78" customFormat="1" ht="27.75" customHeight="1">
      <c r="A570" s="93" t="s">
        <v>1014</v>
      </c>
      <c r="B570" s="89" t="s">
        <v>1015</v>
      </c>
      <c r="C570" s="90">
        <v>0</v>
      </c>
    </row>
    <row r="571" spans="1:3" s="78" customFormat="1" ht="27.75" customHeight="1">
      <c r="A571" s="93" t="s">
        <v>1016</v>
      </c>
      <c r="B571" s="89" t="s">
        <v>1017</v>
      </c>
      <c r="C571" s="90"/>
    </row>
    <row r="572" spans="1:3" s="78" customFormat="1" ht="27.75" customHeight="1">
      <c r="A572" s="93" t="s">
        <v>1018</v>
      </c>
      <c r="B572" s="89" t="s">
        <v>1019</v>
      </c>
      <c r="C572" s="90">
        <v>8</v>
      </c>
    </row>
    <row r="573" spans="1:3" s="78" customFormat="1" ht="27.75" customHeight="1">
      <c r="A573" s="93" t="s">
        <v>1020</v>
      </c>
      <c r="B573" s="89" t="s">
        <v>89</v>
      </c>
      <c r="C573" s="90"/>
    </row>
    <row r="574" spans="1:3" s="78" customFormat="1" ht="27.75" customHeight="1">
      <c r="A574" s="88" t="s">
        <v>1021</v>
      </c>
      <c r="B574" s="89" t="s">
        <v>1022</v>
      </c>
      <c r="C574" s="90">
        <v>118</v>
      </c>
    </row>
    <row r="575" spans="1:3" s="78" customFormat="1" ht="27.75" customHeight="1">
      <c r="A575" s="88" t="s">
        <v>1023</v>
      </c>
      <c r="B575" s="89" t="s">
        <v>1024</v>
      </c>
      <c r="C575" s="90">
        <f>SUM(C576:C582)</f>
        <v>36</v>
      </c>
    </row>
    <row r="576" spans="1:3" s="78" customFormat="1" ht="27.75" customHeight="1">
      <c r="A576" s="88" t="s">
        <v>1025</v>
      </c>
      <c r="B576" s="89" t="s">
        <v>71</v>
      </c>
      <c r="C576" s="90">
        <v>9</v>
      </c>
    </row>
    <row r="577" spans="1:3" s="78" customFormat="1" ht="27.75" customHeight="1">
      <c r="A577" s="88" t="s">
        <v>1026</v>
      </c>
      <c r="B577" s="89" t="s">
        <v>73</v>
      </c>
      <c r="C577" s="90">
        <v>0</v>
      </c>
    </row>
    <row r="578" spans="1:3" s="78" customFormat="1" ht="27.75" customHeight="1">
      <c r="A578" s="88" t="s">
        <v>1027</v>
      </c>
      <c r="B578" s="89" t="s">
        <v>75</v>
      </c>
      <c r="C578" s="90">
        <v>0</v>
      </c>
    </row>
    <row r="579" spans="1:3" s="78" customFormat="1" ht="27.75" customHeight="1">
      <c r="A579" s="88" t="s">
        <v>1028</v>
      </c>
      <c r="B579" s="89" t="s">
        <v>1029</v>
      </c>
      <c r="C579" s="90">
        <v>27</v>
      </c>
    </row>
    <row r="580" spans="1:3" s="78" customFormat="1" ht="27.75" customHeight="1">
      <c r="A580" s="88" t="s">
        <v>1030</v>
      </c>
      <c r="B580" s="89" t="s">
        <v>1031</v>
      </c>
      <c r="C580" s="90">
        <v>0</v>
      </c>
    </row>
    <row r="581" spans="1:3" s="78" customFormat="1" ht="27.75" customHeight="1">
      <c r="A581" s="88" t="s">
        <v>1032</v>
      </c>
      <c r="B581" s="89" t="s">
        <v>1033</v>
      </c>
      <c r="C581" s="90">
        <v>0</v>
      </c>
    </row>
    <row r="582" spans="1:3" s="78" customFormat="1" ht="27.75" customHeight="1">
      <c r="A582" s="88" t="s">
        <v>1034</v>
      </c>
      <c r="B582" s="89" t="s">
        <v>1035</v>
      </c>
      <c r="C582" s="90"/>
    </row>
    <row r="583" spans="1:3" s="78" customFormat="1" ht="27.75" customHeight="1">
      <c r="A583" s="88" t="s">
        <v>1036</v>
      </c>
      <c r="B583" s="89" t="s">
        <v>1037</v>
      </c>
      <c r="C583" s="90"/>
    </row>
    <row r="584" spans="1:3" s="78" customFormat="1" ht="27.75" customHeight="1">
      <c r="A584" s="88" t="s">
        <v>1038</v>
      </c>
      <c r="B584" s="89" t="s">
        <v>1039</v>
      </c>
      <c r="C584" s="90"/>
    </row>
    <row r="585" spans="1:3" s="78" customFormat="1" ht="27.75" customHeight="1">
      <c r="A585" s="88" t="s">
        <v>1040</v>
      </c>
      <c r="B585" s="89" t="s">
        <v>1041</v>
      </c>
      <c r="C585" s="90">
        <f>SUM(C586:C593)</f>
        <v>8538</v>
      </c>
    </row>
    <row r="586" spans="1:3" s="78" customFormat="1" ht="27.75" customHeight="1">
      <c r="A586" s="88" t="s">
        <v>1042</v>
      </c>
      <c r="B586" s="89" t="s">
        <v>1043</v>
      </c>
      <c r="C586" s="90">
        <v>3192</v>
      </c>
    </row>
    <row r="587" spans="1:3" s="78" customFormat="1" ht="27.75" customHeight="1">
      <c r="A587" s="88" t="s">
        <v>1044</v>
      </c>
      <c r="B587" s="89" t="s">
        <v>1045</v>
      </c>
      <c r="C587" s="90">
        <v>5346</v>
      </c>
    </row>
    <row r="588" spans="1:3" s="78" customFormat="1" ht="27.75" customHeight="1">
      <c r="A588" s="88" t="s">
        <v>1046</v>
      </c>
      <c r="B588" s="89" t="s">
        <v>1047</v>
      </c>
      <c r="C588" s="90"/>
    </row>
    <row r="589" spans="1:3" s="78" customFormat="1" ht="27.75" customHeight="1">
      <c r="A589" s="88" t="s">
        <v>1048</v>
      </c>
      <c r="B589" s="89" t="s">
        <v>1049</v>
      </c>
      <c r="C589" s="90"/>
    </row>
    <row r="590" spans="1:3" s="78" customFormat="1" ht="27.75" customHeight="1">
      <c r="A590" s="88" t="s">
        <v>1050</v>
      </c>
      <c r="B590" s="89" t="s">
        <v>1051</v>
      </c>
      <c r="C590" s="90"/>
    </row>
    <row r="591" spans="1:3" s="78" customFormat="1" ht="27.75" customHeight="1">
      <c r="A591" s="88" t="s">
        <v>1052</v>
      </c>
      <c r="B591" s="89" t="s">
        <v>1053</v>
      </c>
      <c r="C591" s="90"/>
    </row>
    <row r="592" spans="1:3" s="78" customFormat="1" ht="27.75" customHeight="1">
      <c r="A592" s="88" t="s">
        <v>1054</v>
      </c>
      <c r="B592" s="89" t="s">
        <v>1055</v>
      </c>
      <c r="C592" s="90"/>
    </row>
    <row r="593" spans="1:3" s="78" customFormat="1" ht="27.75" customHeight="1">
      <c r="A593" s="88" t="s">
        <v>1056</v>
      </c>
      <c r="B593" s="89" t="s">
        <v>1057</v>
      </c>
      <c r="C593" s="90"/>
    </row>
    <row r="594" spans="1:3" s="78" customFormat="1" ht="27.75" customHeight="1">
      <c r="A594" s="88" t="s">
        <v>1058</v>
      </c>
      <c r="B594" s="89" t="s">
        <v>1059</v>
      </c>
      <c r="C594" s="90">
        <f>C595</f>
        <v>0</v>
      </c>
    </row>
    <row r="595" spans="1:3" s="78" customFormat="1" ht="27.75" customHeight="1">
      <c r="A595" s="88" t="s">
        <v>1060</v>
      </c>
      <c r="B595" s="89" t="s">
        <v>1061</v>
      </c>
      <c r="C595" s="90"/>
    </row>
    <row r="596" spans="1:3" s="78" customFormat="1" ht="27.75" customHeight="1">
      <c r="A596" s="88" t="s">
        <v>1062</v>
      </c>
      <c r="B596" s="89" t="s">
        <v>1063</v>
      </c>
      <c r="C596" s="90"/>
    </row>
    <row r="597" spans="1:3" s="78" customFormat="1" ht="27.75" customHeight="1">
      <c r="A597" s="88" t="s">
        <v>1064</v>
      </c>
      <c r="B597" s="89" t="s">
        <v>1065</v>
      </c>
      <c r="C597" s="90"/>
    </row>
    <row r="598" spans="1:3" s="78" customFormat="1" ht="27.75" customHeight="1">
      <c r="A598" s="88" t="s">
        <v>1066</v>
      </c>
      <c r="B598" s="89" t="s">
        <v>1067</v>
      </c>
      <c r="C598" s="90">
        <f>SUM(C599:C607)</f>
        <v>812</v>
      </c>
    </row>
    <row r="599" spans="1:3" s="78" customFormat="1" ht="27.75" customHeight="1">
      <c r="A599" s="88" t="s">
        <v>1068</v>
      </c>
      <c r="B599" s="89" t="s">
        <v>1069</v>
      </c>
      <c r="C599" s="90">
        <v>327</v>
      </c>
    </row>
    <row r="600" spans="1:3" s="78" customFormat="1" ht="27.75" customHeight="1">
      <c r="A600" s="88" t="s">
        <v>1070</v>
      </c>
      <c r="B600" s="89" t="s">
        <v>1071</v>
      </c>
      <c r="C600" s="90">
        <v>0</v>
      </c>
    </row>
    <row r="601" spans="1:3" s="78" customFormat="1" ht="27.75" customHeight="1">
      <c r="A601" s="88" t="s">
        <v>1072</v>
      </c>
      <c r="B601" s="89" t="s">
        <v>1073</v>
      </c>
      <c r="C601" s="90">
        <v>0</v>
      </c>
    </row>
    <row r="602" spans="1:3" s="78" customFormat="1" ht="27.75" customHeight="1">
      <c r="A602" s="88" t="s">
        <v>1074</v>
      </c>
      <c r="B602" s="89" t="s">
        <v>1075</v>
      </c>
      <c r="C602" s="90">
        <v>0</v>
      </c>
    </row>
    <row r="603" spans="1:3" s="78" customFormat="1" ht="27.75" customHeight="1">
      <c r="A603" s="88" t="s">
        <v>1076</v>
      </c>
      <c r="B603" s="89" t="s">
        <v>1077</v>
      </c>
      <c r="C603" s="90">
        <v>0</v>
      </c>
    </row>
    <row r="604" spans="1:3" s="78" customFormat="1" ht="27.75" customHeight="1">
      <c r="A604" s="88" t="s">
        <v>1078</v>
      </c>
      <c r="B604" s="89" t="s">
        <v>1079</v>
      </c>
      <c r="C604" s="90">
        <v>0</v>
      </c>
    </row>
    <row r="605" spans="1:3" s="78" customFormat="1" ht="27.75" customHeight="1">
      <c r="A605" s="88" t="s">
        <v>1080</v>
      </c>
      <c r="B605" s="89" t="s">
        <v>1081</v>
      </c>
      <c r="C605" s="90">
        <v>0</v>
      </c>
    </row>
    <row r="606" spans="1:3" s="78" customFormat="1" ht="27.75" customHeight="1">
      <c r="A606" s="88" t="s">
        <v>1082</v>
      </c>
      <c r="B606" s="89" t="s">
        <v>1083</v>
      </c>
      <c r="C606" s="90">
        <v>0</v>
      </c>
    </row>
    <row r="607" spans="1:3" s="78" customFormat="1" ht="27.75" customHeight="1">
      <c r="A607" s="88" t="s">
        <v>1084</v>
      </c>
      <c r="B607" s="89" t="s">
        <v>1085</v>
      </c>
      <c r="C607" s="90">
        <v>485</v>
      </c>
    </row>
    <row r="608" spans="1:3" s="78" customFormat="1" ht="27.75" customHeight="1">
      <c r="A608" s="88" t="s">
        <v>1086</v>
      </c>
      <c r="B608" s="89" t="s">
        <v>1087</v>
      </c>
      <c r="C608" s="90">
        <f>SUM(C609:C615)</f>
        <v>1367</v>
      </c>
    </row>
    <row r="609" spans="1:3" s="78" customFormat="1" ht="27.75" customHeight="1">
      <c r="A609" s="88" t="s">
        <v>1088</v>
      </c>
      <c r="B609" s="89" t="s">
        <v>1089</v>
      </c>
      <c r="C609" s="90"/>
    </row>
    <row r="610" spans="1:3" s="78" customFormat="1" ht="27.75" customHeight="1">
      <c r="A610" s="88" t="s">
        <v>1090</v>
      </c>
      <c r="B610" s="89" t="s">
        <v>1091</v>
      </c>
      <c r="C610" s="90">
        <v>0</v>
      </c>
    </row>
    <row r="611" spans="1:3" s="78" customFormat="1" ht="27.75" customHeight="1">
      <c r="A611" s="88" t="s">
        <v>1092</v>
      </c>
      <c r="B611" s="89" t="s">
        <v>1093</v>
      </c>
      <c r="C611" s="90">
        <v>473</v>
      </c>
    </row>
    <row r="612" spans="1:3" s="78" customFormat="1" ht="27.75" customHeight="1">
      <c r="A612" s="88" t="s">
        <v>1094</v>
      </c>
      <c r="B612" s="89" t="s">
        <v>1095</v>
      </c>
      <c r="C612" s="90">
        <v>0</v>
      </c>
    </row>
    <row r="613" spans="1:3" s="78" customFormat="1" ht="27.75" customHeight="1">
      <c r="A613" s="88" t="s">
        <v>1096</v>
      </c>
      <c r="B613" s="89" t="s">
        <v>1097</v>
      </c>
      <c r="C613" s="90">
        <v>146</v>
      </c>
    </row>
    <row r="614" spans="1:3" s="78" customFormat="1" ht="27.75" customHeight="1">
      <c r="A614" s="88" t="s">
        <v>1098</v>
      </c>
      <c r="B614" s="89" t="s">
        <v>1099</v>
      </c>
      <c r="C614" s="90">
        <v>0</v>
      </c>
    </row>
    <row r="615" spans="1:3" s="78" customFormat="1" ht="27.75" customHeight="1">
      <c r="A615" s="88" t="s">
        <v>1100</v>
      </c>
      <c r="B615" s="89" t="s">
        <v>1101</v>
      </c>
      <c r="C615" s="91">
        <v>748</v>
      </c>
    </row>
    <row r="616" spans="1:3" s="78" customFormat="1" ht="27.75" customHeight="1">
      <c r="A616" s="88" t="s">
        <v>1102</v>
      </c>
      <c r="B616" s="89" t="s">
        <v>1103</v>
      </c>
      <c r="C616" s="90">
        <f>SUM(C617:C622)</f>
        <v>38</v>
      </c>
    </row>
    <row r="617" spans="1:3" s="78" customFormat="1" ht="27.75" customHeight="1">
      <c r="A617" s="88" t="s">
        <v>1104</v>
      </c>
      <c r="B617" s="89" t="s">
        <v>1105</v>
      </c>
      <c r="C617" s="90">
        <v>23</v>
      </c>
    </row>
    <row r="618" spans="1:3" s="78" customFormat="1" ht="27.75" customHeight="1">
      <c r="A618" s="88" t="s">
        <v>1106</v>
      </c>
      <c r="B618" s="89" t="s">
        <v>1107</v>
      </c>
      <c r="C618" s="90">
        <v>0</v>
      </c>
    </row>
    <row r="619" spans="1:3" s="78" customFormat="1" ht="27.75" customHeight="1">
      <c r="A619" s="88" t="s">
        <v>1108</v>
      </c>
      <c r="B619" s="89" t="s">
        <v>1109</v>
      </c>
      <c r="C619" s="90">
        <v>0</v>
      </c>
    </row>
    <row r="620" spans="1:3" s="78" customFormat="1" ht="27.75" customHeight="1">
      <c r="A620" s="88" t="s">
        <v>1110</v>
      </c>
      <c r="B620" s="89" t="s">
        <v>1111</v>
      </c>
      <c r="C620" s="90">
        <v>0</v>
      </c>
    </row>
    <row r="621" spans="1:3" s="78" customFormat="1" ht="27.75" customHeight="1">
      <c r="A621" s="88" t="s">
        <v>1112</v>
      </c>
      <c r="B621" s="89" t="s">
        <v>1113</v>
      </c>
      <c r="C621" s="90">
        <v>15</v>
      </c>
    </row>
    <row r="622" spans="1:3" s="78" customFormat="1" ht="27.75" customHeight="1">
      <c r="A622" s="88" t="s">
        <v>1114</v>
      </c>
      <c r="B622" s="89" t="s">
        <v>1115</v>
      </c>
      <c r="C622" s="90"/>
    </row>
    <row r="623" spans="1:3" s="78" customFormat="1" ht="27.75" customHeight="1">
      <c r="A623" s="88" t="s">
        <v>1116</v>
      </c>
      <c r="B623" s="89" t="s">
        <v>1117</v>
      </c>
      <c r="C623" s="90">
        <f>SUM(C624:C629)</f>
        <v>897</v>
      </c>
    </row>
    <row r="624" spans="1:3" s="78" customFormat="1" ht="27.75" customHeight="1">
      <c r="A624" s="88" t="s">
        <v>1118</v>
      </c>
      <c r="B624" s="89" t="s">
        <v>1119</v>
      </c>
      <c r="C624" s="90">
        <v>27</v>
      </c>
    </row>
    <row r="625" spans="1:3" s="78" customFormat="1" ht="27.75" customHeight="1">
      <c r="A625" s="88" t="s">
        <v>1120</v>
      </c>
      <c r="B625" s="89" t="s">
        <v>1121</v>
      </c>
      <c r="C625" s="90">
        <v>855</v>
      </c>
    </row>
    <row r="626" spans="1:3" s="78" customFormat="1" ht="27.75" customHeight="1">
      <c r="A626" s="88" t="s">
        <v>1122</v>
      </c>
      <c r="B626" s="89" t="s">
        <v>1123</v>
      </c>
      <c r="C626" s="90">
        <v>0</v>
      </c>
    </row>
    <row r="627" spans="1:3" s="78" customFormat="1" ht="27.75" customHeight="1">
      <c r="A627" s="88" t="s">
        <v>1124</v>
      </c>
      <c r="B627" s="89" t="s">
        <v>1125</v>
      </c>
      <c r="C627" s="90">
        <v>1</v>
      </c>
    </row>
    <row r="628" spans="1:3" s="78" customFormat="1" ht="27.75" customHeight="1">
      <c r="A628" s="88" t="s">
        <v>1126</v>
      </c>
      <c r="B628" s="89" t="s">
        <v>1127</v>
      </c>
      <c r="C628" s="90">
        <v>0</v>
      </c>
    </row>
    <row r="629" spans="1:3" s="78" customFormat="1" ht="27.75" customHeight="1">
      <c r="A629" s="88" t="s">
        <v>1128</v>
      </c>
      <c r="B629" s="89" t="s">
        <v>1129</v>
      </c>
      <c r="C629" s="90">
        <v>14</v>
      </c>
    </row>
    <row r="630" spans="1:3" s="78" customFormat="1" ht="27.75" customHeight="1">
      <c r="A630" s="88" t="s">
        <v>1130</v>
      </c>
      <c r="B630" s="89" t="s">
        <v>1131</v>
      </c>
      <c r="C630" s="90">
        <f>SUM(C631:C638)</f>
        <v>1226</v>
      </c>
    </row>
    <row r="631" spans="1:3" s="78" customFormat="1" ht="27.75" customHeight="1">
      <c r="A631" s="88" t="s">
        <v>1132</v>
      </c>
      <c r="B631" s="89" t="s">
        <v>71</v>
      </c>
      <c r="C631" s="90">
        <v>0</v>
      </c>
    </row>
    <row r="632" spans="1:3" s="78" customFormat="1" ht="27.75" customHeight="1">
      <c r="A632" s="88" t="s">
        <v>1133</v>
      </c>
      <c r="B632" s="89" t="s">
        <v>73</v>
      </c>
      <c r="C632" s="90">
        <v>0</v>
      </c>
    </row>
    <row r="633" spans="1:3" s="78" customFormat="1" ht="27.75" customHeight="1">
      <c r="A633" s="88" t="s">
        <v>1134</v>
      </c>
      <c r="B633" s="89" t="s">
        <v>75</v>
      </c>
      <c r="C633" s="90">
        <v>0</v>
      </c>
    </row>
    <row r="634" spans="1:3" s="78" customFormat="1" ht="27.75" customHeight="1">
      <c r="A634" s="88" t="s">
        <v>1135</v>
      </c>
      <c r="B634" s="89" t="s">
        <v>1136</v>
      </c>
      <c r="C634" s="90"/>
    </row>
    <row r="635" spans="1:3" s="78" customFormat="1" ht="27.75" customHeight="1">
      <c r="A635" s="88" t="s">
        <v>1137</v>
      </c>
      <c r="B635" s="89" t="s">
        <v>1138</v>
      </c>
      <c r="C635" s="90">
        <v>73</v>
      </c>
    </row>
    <row r="636" spans="1:3" s="78" customFormat="1" ht="27.75" customHeight="1">
      <c r="A636" s="88" t="s">
        <v>1139</v>
      </c>
      <c r="B636" s="89" t="s">
        <v>1140</v>
      </c>
      <c r="C636" s="90">
        <v>0</v>
      </c>
    </row>
    <row r="637" spans="1:3" s="78" customFormat="1" ht="27.75" customHeight="1">
      <c r="A637" s="88" t="s">
        <v>1141</v>
      </c>
      <c r="B637" s="89" t="s">
        <v>1142</v>
      </c>
      <c r="C637" s="90">
        <v>493</v>
      </c>
    </row>
    <row r="638" spans="1:3" s="78" customFormat="1" ht="27.75" customHeight="1">
      <c r="A638" s="88" t="s">
        <v>1143</v>
      </c>
      <c r="B638" s="89" t="s">
        <v>1144</v>
      </c>
      <c r="C638" s="90">
        <v>660</v>
      </c>
    </row>
    <row r="639" spans="1:3" s="78" customFormat="1" ht="27.75" customHeight="1">
      <c r="A639" s="88" t="s">
        <v>1145</v>
      </c>
      <c r="B639" s="89" t="s">
        <v>1146</v>
      </c>
      <c r="C639" s="90">
        <f>SUM(C640:C643)</f>
        <v>0</v>
      </c>
    </row>
    <row r="640" spans="1:3" s="78" customFormat="1" ht="27.75" customHeight="1">
      <c r="A640" s="88" t="s">
        <v>1147</v>
      </c>
      <c r="B640" s="89" t="s">
        <v>71</v>
      </c>
      <c r="C640" s="90"/>
    </row>
    <row r="641" spans="1:3" s="78" customFormat="1" ht="27.75" customHeight="1">
      <c r="A641" s="88" t="s">
        <v>1148</v>
      </c>
      <c r="B641" s="89" t="s">
        <v>73</v>
      </c>
      <c r="C641" s="90"/>
    </row>
    <row r="642" spans="1:3" s="78" customFormat="1" ht="27.75" customHeight="1">
      <c r="A642" s="88" t="s">
        <v>1149</v>
      </c>
      <c r="B642" s="89" t="s">
        <v>75</v>
      </c>
      <c r="C642" s="90"/>
    </row>
    <row r="643" spans="1:3" s="78" customFormat="1" ht="27.75" customHeight="1">
      <c r="A643" s="88" t="s">
        <v>1150</v>
      </c>
      <c r="B643" s="89" t="s">
        <v>1151</v>
      </c>
      <c r="C643" s="90"/>
    </row>
    <row r="644" spans="1:3" s="78" customFormat="1" ht="27.75" customHeight="1">
      <c r="A644" s="88" t="s">
        <v>1152</v>
      </c>
      <c r="B644" s="89" t="s">
        <v>1153</v>
      </c>
      <c r="C644" s="90">
        <f>C645+C646</f>
        <v>326</v>
      </c>
    </row>
    <row r="645" spans="1:3" s="78" customFormat="1" ht="27.75" customHeight="1">
      <c r="A645" s="88" t="s">
        <v>1154</v>
      </c>
      <c r="B645" s="89" t="s">
        <v>1155</v>
      </c>
      <c r="C645" s="90">
        <v>326</v>
      </c>
    </row>
    <row r="646" spans="1:3" s="78" customFormat="1" ht="27.75" customHeight="1">
      <c r="A646" s="88" t="s">
        <v>1156</v>
      </c>
      <c r="B646" s="89" t="s">
        <v>1157</v>
      </c>
      <c r="C646" s="90"/>
    </row>
    <row r="647" spans="1:3" s="78" customFormat="1" ht="27.75" customHeight="1">
      <c r="A647" s="88" t="s">
        <v>1158</v>
      </c>
      <c r="B647" s="89" t="s">
        <v>1159</v>
      </c>
      <c r="C647" s="90">
        <f>C648+C649</f>
        <v>401</v>
      </c>
    </row>
    <row r="648" spans="1:3" s="78" customFormat="1" ht="27.75" customHeight="1">
      <c r="A648" s="88" t="s">
        <v>1160</v>
      </c>
      <c r="B648" s="89" t="s">
        <v>1161</v>
      </c>
      <c r="C648" s="90">
        <v>401</v>
      </c>
    </row>
    <row r="649" spans="1:3" s="78" customFormat="1" ht="27.75" customHeight="1">
      <c r="A649" s="88" t="s">
        <v>1162</v>
      </c>
      <c r="B649" s="89" t="s">
        <v>1163</v>
      </c>
      <c r="C649" s="90"/>
    </row>
    <row r="650" spans="1:3" s="78" customFormat="1" ht="27.75" customHeight="1">
      <c r="A650" s="88" t="s">
        <v>1164</v>
      </c>
      <c r="B650" s="89" t="s">
        <v>1165</v>
      </c>
      <c r="C650" s="90">
        <f>C651+C652</f>
        <v>50</v>
      </c>
    </row>
    <row r="651" spans="1:3" s="78" customFormat="1" ht="27.75" customHeight="1">
      <c r="A651" s="88" t="s">
        <v>1166</v>
      </c>
      <c r="B651" s="89" t="s">
        <v>1167</v>
      </c>
      <c r="C651" s="90">
        <v>50</v>
      </c>
    </row>
    <row r="652" spans="1:3" s="78" customFormat="1" ht="27.75" customHeight="1">
      <c r="A652" s="88" t="s">
        <v>1168</v>
      </c>
      <c r="B652" s="89" t="s">
        <v>1169</v>
      </c>
      <c r="C652" s="90"/>
    </row>
    <row r="653" spans="1:3" s="78" customFormat="1" ht="27.75" customHeight="1">
      <c r="A653" s="88" t="s">
        <v>1170</v>
      </c>
      <c r="B653" s="89" t="s">
        <v>1171</v>
      </c>
      <c r="C653" s="90"/>
    </row>
    <row r="654" spans="1:3" s="78" customFormat="1" ht="27.75" customHeight="1">
      <c r="A654" s="88" t="s">
        <v>1172</v>
      </c>
      <c r="B654" s="89" t="s">
        <v>1173</v>
      </c>
      <c r="C654" s="90"/>
    </row>
    <row r="655" spans="1:3" s="78" customFormat="1" ht="27.75" customHeight="1">
      <c r="A655" s="88" t="s">
        <v>1174</v>
      </c>
      <c r="B655" s="89" t="s">
        <v>1175</v>
      </c>
      <c r="C655" s="90"/>
    </row>
    <row r="656" spans="1:3" s="78" customFormat="1" ht="27.75" customHeight="1">
      <c r="A656" s="88" t="s">
        <v>1176</v>
      </c>
      <c r="B656" s="89" t="s">
        <v>1177</v>
      </c>
      <c r="C656" s="90"/>
    </row>
    <row r="657" spans="1:3" s="78" customFormat="1" ht="27.75" customHeight="1">
      <c r="A657" s="88" t="s">
        <v>1178</v>
      </c>
      <c r="B657" s="89" t="s">
        <v>1179</v>
      </c>
      <c r="C657" s="90"/>
    </row>
    <row r="658" spans="1:3" s="78" customFormat="1" ht="27.75" customHeight="1">
      <c r="A658" s="88" t="s">
        <v>1180</v>
      </c>
      <c r="B658" s="89" t="s">
        <v>1181</v>
      </c>
      <c r="C658" s="90"/>
    </row>
    <row r="659" spans="1:3" s="78" customFormat="1" ht="27.75" customHeight="1">
      <c r="A659" s="88" t="s">
        <v>1182</v>
      </c>
      <c r="B659" s="89" t="s">
        <v>1183</v>
      </c>
      <c r="C659" s="90">
        <f>SUM(C660:C662)</f>
        <v>0</v>
      </c>
    </row>
    <row r="660" spans="1:3" s="78" customFormat="1" ht="27.75" customHeight="1">
      <c r="A660" s="88" t="s">
        <v>1184</v>
      </c>
      <c r="B660" s="89" t="s">
        <v>1185</v>
      </c>
      <c r="C660" s="90"/>
    </row>
    <row r="661" spans="1:3" s="78" customFormat="1" ht="27.75" customHeight="1">
      <c r="A661" s="88" t="s">
        <v>1186</v>
      </c>
      <c r="B661" s="89" t="s">
        <v>1187</v>
      </c>
      <c r="C661" s="90"/>
    </row>
    <row r="662" spans="1:3" s="78" customFormat="1" ht="27.75" customHeight="1">
      <c r="A662" s="88" t="s">
        <v>1188</v>
      </c>
      <c r="B662" s="89" t="s">
        <v>1189</v>
      </c>
      <c r="C662" s="90"/>
    </row>
    <row r="663" spans="1:3" s="78" customFormat="1" ht="27.75" customHeight="1">
      <c r="A663" s="88" t="s">
        <v>1190</v>
      </c>
      <c r="B663" s="89" t="s">
        <v>1191</v>
      </c>
      <c r="C663" s="90"/>
    </row>
    <row r="664" spans="1:3" s="78" customFormat="1" ht="27.75" customHeight="1">
      <c r="A664" s="88" t="s">
        <v>1192</v>
      </c>
      <c r="B664" s="89" t="s">
        <v>1193</v>
      </c>
      <c r="C664" s="90"/>
    </row>
    <row r="665" spans="1:3" s="78" customFormat="1" ht="27.75" customHeight="1">
      <c r="A665" s="88" t="s">
        <v>1194</v>
      </c>
      <c r="B665" s="89" t="s">
        <v>1195</v>
      </c>
      <c r="C665" s="90"/>
    </row>
    <row r="666" spans="1:3" s="78" customFormat="1" ht="27.75" customHeight="1">
      <c r="A666" s="88" t="s">
        <v>1196</v>
      </c>
      <c r="B666" s="89" t="s">
        <v>1197</v>
      </c>
      <c r="C666" s="90"/>
    </row>
    <row r="667" spans="1:3" s="78" customFormat="1" ht="27.75" customHeight="1">
      <c r="A667" s="88" t="s">
        <v>1198</v>
      </c>
      <c r="B667" s="89" t="s">
        <v>1199</v>
      </c>
      <c r="C667" s="90"/>
    </row>
    <row r="668" spans="1:3" s="78" customFormat="1" ht="27.75" customHeight="1">
      <c r="A668" s="88" t="s">
        <v>1200</v>
      </c>
      <c r="B668" s="89" t="s">
        <v>1201</v>
      </c>
      <c r="C668" s="90">
        <f>SUM(C669:C675)</f>
        <v>123</v>
      </c>
    </row>
    <row r="669" spans="1:3" s="78" customFormat="1" ht="27.75" customHeight="1">
      <c r="A669" s="88" t="s">
        <v>1202</v>
      </c>
      <c r="B669" s="89" t="s">
        <v>71</v>
      </c>
      <c r="C669" s="90">
        <v>108</v>
      </c>
    </row>
    <row r="670" spans="1:3" s="78" customFormat="1" ht="27.75" customHeight="1">
      <c r="A670" s="88" t="s">
        <v>1203</v>
      </c>
      <c r="B670" s="89" t="s">
        <v>73</v>
      </c>
      <c r="C670" s="90">
        <v>0</v>
      </c>
    </row>
    <row r="671" spans="1:3" s="78" customFormat="1" ht="27.75" customHeight="1">
      <c r="A671" s="88" t="s">
        <v>1204</v>
      </c>
      <c r="B671" s="89" t="s">
        <v>75</v>
      </c>
      <c r="C671" s="90">
        <v>0</v>
      </c>
    </row>
    <row r="672" spans="1:3" s="78" customFormat="1" ht="27.75" customHeight="1">
      <c r="A672" s="88" t="s">
        <v>1205</v>
      </c>
      <c r="B672" s="89" t="s">
        <v>1206</v>
      </c>
      <c r="C672" s="90">
        <v>0</v>
      </c>
    </row>
    <row r="673" spans="1:3" s="78" customFormat="1" ht="27.75" customHeight="1">
      <c r="A673" s="88" t="s">
        <v>1207</v>
      </c>
      <c r="B673" s="89" t="s">
        <v>1208</v>
      </c>
      <c r="C673" s="90">
        <v>0</v>
      </c>
    </row>
    <row r="674" spans="1:3" s="78" customFormat="1" ht="27.75" customHeight="1">
      <c r="A674" s="88" t="s">
        <v>1209</v>
      </c>
      <c r="B674" s="89" t="s">
        <v>89</v>
      </c>
      <c r="C674" s="90">
        <v>0</v>
      </c>
    </row>
    <row r="675" spans="1:3" s="78" customFormat="1" ht="27.75" customHeight="1">
      <c r="A675" s="88" t="s">
        <v>1210</v>
      </c>
      <c r="B675" s="89" t="s">
        <v>1211</v>
      </c>
      <c r="C675" s="90">
        <v>15</v>
      </c>
    </row>
    <row r="676" spans="1:3" s="78" customFormat="1" ht="27.75" customHeight="1">
      <c r="A676" s="88" t="s">
        <v>1212</v>
      </c>
      <c r="B676" s="89" t="s">
        <v>1213</v>
      </c>
      <c r="C676" s="90">
        <f>C677</f>
        <v>1414</v>
      </c>
    </row>
    <row r="677" spans="1:3" s="78" customFormat="1" ht="27.75" customHeight="1">
      <c r="A677" s="93" t="s">
        <v>1214</v>
      </c>
      <c r="B677" s="89" t="s">
        <v>1215</v>
      </c>
      <c r="C677" s="90">
        <v>1414</v>
      </c>
    </row>
    <row r="678" spans="1:3" s="78" customFormat="1" ht="27.75" customHeight="1">
      <c r="A678" s="88" t="s">
        <v>1216</v>
      </c>
      <c r="B678" s="89" t="s">
        <v>1217</v>
      </c>
      <c r="C678" s="90">
        <f>C679+C684+C701+C697+C713+C716+C720+C725+C729+C733+C736+C745+C747</f>
        <v>12176</v>
      </c>
    </row>
    <row r="679" spans="1:3" s="78" customFormat="1" ht="27.75" customHeight="1">
      <c r="A679" s="88" t="s">
        <v>1218</v>
      </c>
      <c r="B679" s="89" t="s">
        <v>1219</v>
      </c>
      <c r="C679" s="90">
        <f>SUM(C680:C683)</f>
        <v>720</v>
      </c>
    </row>
    <row r="680" spans="1:3" s="78" customFormat="1" ht="27.75" customHeight="1">
      <c r="A680" s="88" t="s">
        <v>1220</v>
      </c>
      <c r="B680" s="89" t="s">
        <v>71</v>
      </c>
      <c r="C680" s="90">
        <v>707</v>
      </c>
    </row>
    <row r="681" spans="1:3" s="78" customFormat="1" ht="27.75" customHeight="1">
      <c r="A681" s="88" t="s">
        <v>1221</v>
      </c>
      <c r="B681" s="89" t="s">
        <v>73</v>
      </c>
      <c r="C681" s="90">
        <v>0</v>
      </c>
    </row>
    <row r="682" spans="1:3" s="78" customFormat="1" ht="27.75" customHeight="1">
      <c r="A682" s="88" t="s">
        <v>1222</v>
      </c>
      <c r="B682" s="89" t="s">
        <v>75</v>
      </c>
      <c r="C682" s="90">
        <v>0</v>
      </c>
    </row>
    <row r="683" spans="1:3" s="78" customFormat="1" ht="27.75" customHeight="1">
      <c r="A683" s="88" t="s">
        <v>1223</v>
      </c>
      <c r="B683" s="89" t="s">
        <v>1224</v>
      </c>
      <c r="C683" s="90">
        <v>13</v>
      </c>
    </row>
    <row r="684" spans="1:3" s="78" customFormat="1" ht="27.75" customHeight="1">
      <c r="A684" s="88" t="s">
        <v>1225</v>
      </c>
      <c r="B684" s="89" t="s">
        <v>1226</v>
      </c>
      <c r="C684" s="90">
        <f>SUM(C685:C696)</f>
        <v>108</v>
      </c>
    </row>
    <row r="685" spans="1:3" s="78" customFormat="1" ht="27.75" customHeight="1">
      <c r="A685" s="88" t="s">
        <v>1227</v>
      </c>
      <c r="B685" s="89" t="s">
        <v>1228</v>
      </c>
      <c r="C685" s="90">
        <v>75</v>
      </c>
    </row>
    <row r="686" spans="1:3" s="78" customFormat="1" ht="27.75" customHeight="1">
      <c r="A686" s="88" t="s">
        <v>1229</v>
      </c>
      <c r="B686" s="89" t="s">
        <v>1230</v>
      </c>
      <c r="C686" s="90">
        <v>5</v>
      </c>
    </row>
    <row r="687" spans="1:3" s="78" customFormat="1" ht="27.75" customHeight="1">
      <c r="A687" s="88" t="s">
        <v>1231</v>
      </c>
      <c r="B687" s="89" t="s">
        <v>1232</v>
      </c>
      <c r="C687" s="90">
        <v>0</v>
      </c>
    </row>
    <row r="688" spans="1:3" s="78" customFormat="1" ht="27.75" customHeight="1">
      <c r="A688" s="88" t="s">
        <v>1233</v>
      </c>
      <c r="B688" s="89" t="s">
        <v>1234</v>
      </c>
      <c r="C688" s="90">
        <v>0</v>
      </c>
    </row>
    <row r="689" spans="1:3" s="78" customFormat="1" ht="27.75" customHeight="1">
      <c r="A689" s="88" t="s">
        <v>1235</v>
      </c>
      <c r="B689" s="89" t="s">
        <v>1236</v>
      </c>
      <c r="C689" s="90">
        <v>0</v>
      </c>
    </row>
    <row r="690" spans="1:3" s="78" customFormat="1" ht="27.75" customHeight="1">
      <c r="A690" s="88" t="s">
        <v>1237</v>
      </c>
      <c r="B690" s="89" t="s">
        <v>1238</v>
      </c>
      <c r="C690" s="90">
        <v>0</v>
      </c>
    </row>
    <row r="691" spans="1:3" s="78" customFormat="1" ht="27.75" customHeight="1">
      <c r="A691" s="88" t="s">
        <v>1239</v>
      </c>
      <c r="B691" s="89" t="s">
        <v>1240</v>
      </c>
      <c r="C691" s="90">
        <v>0</v>
      </c>
    </row>
    <row r="692" spans="1:3" s="78" customFormat="1" ht="27.75" customHeight="1">
      <c r="A692" s="88" t="s">
        <v>1241</v>
      </c>
      <c r="B692" s="89" t="s">
        <v>1242</v>
      </c>
      <c r="C692" s="90">
        <v>0</v>
      </c>
    </row>
    <row r="693" spans="1:3" s="78" customFormat="1" ht="27.75" customHeight="1">
      <c r="A693" s="88" t="s">
        <v>1243</v>
      </c>
      <c r="B693" s="89" t="s">
        <v>1244</v>
      </c>
      <c r="C693" s="90">
        <v>0</v>
      </c>
    </row>
    <row r="694" spans="1:3" s="78" customFormat="1" ht="27.75" customHeight="1">
      <c r="A694" s="88" t="s">
        <v>1245</v>
      </c>
      <c r="B694" s="89" t="s">
        <v>1246</v>
      </c>
      <c r="C694" s="90">
        <v>0</v>
      </c>
    </row>
    <row r="695" spans="1:3" s="78" customFormat="1" ht="27.75" customHeight="1">
      <c r="A695" s="88" t="s">
        <v>1247</v>
      </c>
      <c r="B695" s="89" t="s">
        <v>1248</v>
      </c>
      <c r="C695" s="90">
        <v>0</v>
      </c>
    </row>
    <row r="696" spans="1:3" s="78" customFormat="1" ht="27.75" customHeight="1">
      <c r="A696" s="88" t="s">
        <v>1249</v>
      </c>
      <c r="B696" s="89" t="s">
        <v>1250</v>
      </c>
      <c r="C696" s="90">
        <v>28</v>
      </c>
    </row>
    <row r="697" spans="1:3" s="78" customFormat="1" ht="27.75" customHeight="1">
      <c r="A697" s="88" t="s">
        <v>1251</v>
      </c>
      <c r="B697" s="89" t="s">
        <v>1252</v>
      </c>
      <c r="C697" s="90">
        <f>SUM(C698:C700)</f>
        <v>29</v>
      </c>
    </row>
    <row r="698" spans="1:3" s="78" customFormat="1" ht="27.75" customHeight="1">
      <c r="A698" s="88" t="s">
        <v>1253</v>
      </c>
      <c r="B698" s="89" t="s">
        <v>1254</v>
      </c>
      <c r="C698" s="90"/>
    </row>
    <row r="699" spans="1:3" s="78" customFormat="1" ht="27.75" customHeight="1">
      <c r="A699" s="88" t="s">
        <v>1255</v>
      </c>
      <c r="B699" s="89" t="s">
        <v>1256</v>
      </c>
      <c r="C699" s="90"/>
    </row>
    <row r="700" spans="1:3" s="78" customFormat="1" ht="27.75" customHeight="1">
      <c r="A700" s="88" t="s">
        <v>1257</v>
      </c>
      <c r="B700" s="89" t="s">
        <v>1258</v>
      </c>
      <c r="C700" s="90">
        <v>29</v>
      </c>
    </row>
    <row r="701" spans="1:3" s="78" customFormat="1" ht="27.75" customHeight="1">
      <c r="A701" s="88" t="s">
        <v>1259</v>
      </c>
      <c r="B701" s="89" t="s">
        <v>1260</v>
      </c>
      <c r="C701" s="90">
        <f>SUM(C702:C712)</f>
        <v>7846</v>
      </c>
    </row>
    <row r="702" spans="1:3" s="78" customFormat="1" ht="27.75" customHeight="1">
      <c r="A702" s="88" t="s">
        <v>1261</v>
      </c>
      <c r="B702" s="89" t="s">
        <v>1262</v>
      </c>
      <c r="C702" s="90">
        <v>0</v>
      </c>
    </row>
    <row r="703" spans="1:3" s="78" customFormat="1" ht="27.75" customHeight="1">
      <c r="A703" s="88" t="s">
        <v>1263</v>
      </c>
      <c r="B703" s="89" t="s">
        <v>1264</v>
      </c>
      <c r="C703" s="90">
        <v>71</v>
      </c>
    </row>
    <row r="704" spans="1:3" s="78" customFormat="1" ht="27.75" customHeight="1">
      <c r="A704" s="88" t="s">
        <v>1265</v>
      </c>
      <c r="B704" s="89" t="s">
        <v>1266</v>
      </c>
      <c r="C704" s="90">
        <v>0</v>
      </c>
    </row>
    <row r="705" spans="1:3" s="78" customFormat="1" ht="27.75" customHeight="1">
      <c r="A705" s="88" t="s">
        <v>1267</v>
      </c>
      <c r="B705" s="89" t="s">
        <v>1268</v>
      </c>
      <c r="C705" s="90">
        <v>0</v>
      </c>
    </row>
    <row r="706" spans="1:3" s="78" customFormat="1" ht="27.75" customHeight="1">
      <c r="A706" s="88" t="s">
        <v>1269</v>
      </c>
      <c r="B706" s="89" t="s">
        <v>1270</v>
      </c>
      <c r="C706" s="90">
        <v>0</v>
      </c>
    </row>
    <row r="707" spans="1:3" s="78" customFormat="1" ht="27.75" customHeight="1">
      <c r="A707" s="88" t="s">
        <v>1271</v>
      </c>
      <c r="B707" s="89" t="s">
        <v>1272</v>
      </c>
      <c r="C707" s="90">
        <v>0</v>
      </c>
    </row>
    <row r="708" spans="1:3" s="78" customFormat="1" ht="27.75" customHeight="1">
      <c r="A708" s="88" t="s">
        <v>1273</v>
      </c>
      <c r="B708" s="89" t="s">
        <v>1274</v>
      </c>
      <c r="C708" s="90">
        <v>0</v>
      </c>
    </row>
    <row r="709" spans="1:3" s="78" customFormat="1" ht="27.75" customHeight="1">
      <c r="A709" s="88" t="s">
        <v>1275</v>
      </c>
      <c r="B709" s="89" t="s">
        <v>1276</v>
      </c>
      <c r="C709" s="90">
        <v>1965</v>
      </c>
    </row>
    <row r="710" spans="1:3" s="78" customFormat="1" ht="27.75" customHeight="1">
      <c r="A710" s="88" t="s">
        <v>1277</v>
      </c>
      <c r="B710" s="89" t="s">
        <v>1278</v>
      </c>
      <c r="C710" s="90">
        <v>58</v>
      </c>
    </row>
    <row r="711" spans="1:3" s="78" customFormat="1" ht="27.75" customHeight="1">
      <c r="A711" s="88" t="s">
        <v>1279</v>
      </c>
      <c r="B711" s="89" t="s">
        <v>1280</v>
      </c>
      <c r="C711" s="90">
        <v>1424</v>
      </c>
    </row>
    <row r="712" spans="1:3" s="78" customFormat="1" ht="27.75" customHeight="1">
      <c r="A712" s="88" t="s">
        <v>1281</v>
      </c>
      <c r="B712" s="89" t="s">
        <v>1282</v>
      </c>
      <c r="C712" s="91">
        <v>4328</v>
      </c>
    </row>
    <row r="713" spans="1:3" s="78" customFormat="1" ht="27.75" customHeight="1">
      <c r="A713" s="88" t="s">
        <v>1283</v>
      </c>
      <c r="B713" s="89" t="s">
        <v>1284</v>
      </c>
      <c r="C713" s="90"/>
    </row>
    <row r="714" spans="1:3" s="78" customFormat="1" ht="27.75" customHeight="1">
      <c r="A714" s="88" t="s">
        <v>1285</v>
      </c>
      <c r="B714" s="89" t="s">
        <v>1286</v>
      </c>
      <c r="C714" s="90"/>
    </row>
    <row r="715" spans="1:3" s="78" customFormat="1" ht="27.75" customHeight="1">
      <c r="A715" s="88" t="s">
        <v>1287</v>
      </c>
      <c r="B715" s="89" t="s">
        <v>1288</v>
      </c>
      <c r="C715" s="90"/>
    </row>
    <row r="716" spans="1:3" s="78" customFormat="1" ht="27.75" customHeight="1">
      <c r="A716" s="88" t="s">
        <v>1289</v>
      </c>
      <c r="B716" s="89" t="s">
        <v>1290</v>
      </c>
      <c r="C716" s="90">
        <f>C717+C718+C719</f>
        <v>3306</v>
      </c>
    </row>
    <row r="717" spans="1:3" s="78" customFormat="1" ht="27.75" customHeight="1">
      <c r="A717" s="88" t="s">
        <v>1291</v>
      </c>
      <c r="B717" s="89" t="s">
        <v>1292</v>
      </c>
      <c r="C717" s="90">
        <v>0</v>
      </c>
    </row>
    <row r="718" spans="1:3" s="78" customFormat="1" ht="27.75" customHeight="1">
      <c r="A718" s="88" t="s">
        <v>1293</v>
      </c>
      <c r="B718" s="89" t="s">
        <v>1294</v>
      </c>
      <c r="C718" s="90">
        <v>166</v>
      </c>
    </row>
    <row r="719" spans="1:3" s="78" customFormat="1" ht="27.75" customHeight="1">
      <c r="A719" s="88" t="s">
        <v>1295</v>
      </c>
      <c r="B719" s="89" t="s">
        <v>1296</v>
      </c>
      <c r="C719" s="90">
        <v>3140</v>
      </c>
    </row>
    <row r="720" spans="1:3" s="78" customFormat="1" ht="27.75" customHeight="1">
      <c r="A720" s="88" t="s">
        <v>1297</v>
      </c>
      <c r="B720" s="89" t="s">
        <v>1298</v>
      </c>
      <c r="C720" s="90"/>
    </row>
    <row r="721" spans="1:3" s="78" customFormat="1" ht="27.75" customHeight="1">
      <c r="A721" s="88" t="s">
        <v>1299</v>
      </c>
      <c r="B721" s="89" t="s">
        <v>1300</v>
      </c>
      <c r="C721" s="90"/>
    </row>
    <row r="722" spans="1:3" s="78" customFormat="1" ht="27.75" customHeight="1">
      <c r="A722" s="88" t="s">
        <v>1301</v>
      </c>
      <c r="B722" s="89" t="s">
        <v>1302</v>
      </c>
      <c r="C722" s="90"/>
    </row>
    <row r="723" spans="1:3" s="78" customFormat="1" ht="27.75" customHeight="1">
      <c r="A723" s="88" t="s">
        <v>1303</v>
      </c>
      <c r="B723" s="89" t="s">
        <v>1304</v>
      </c>
      <c r="C723" s="90"/>
    </row>
    <row r="724" spans="1:3" s="78" customFormat="1" ht="27.75" customHeight="1">
      <c r="A724" s="88" t="s">
        <v>1305</v>
      </c>
      <c r="B724" s="89" t="s">
        <v>1306</v>
      </c>
      <c r="C724" s="90"/>
    </row>
    <row r="725" spans="1:3" s="78" customFormat="1" ht="27.75" customHeight="1">
      <c r="A725" s="88" t="s">
        <v>1307</v>
      </c>
      <c r="B725" s="89" t="s">
        <v>1308</v>
      </c>
      <c r="C725" s="90">
        <f>SUM(C726:C728)</f>
        <v>0</v>
      </c>
    </row>
    <row r="726" spans="1:3" s="78" customFormat="1" ht="27.75" customHeight="1">
      <c r="A726" s="88" t="s">
        <v>1309</v>
      </c>
      <c r="B726" s="89" t="s">
        <v>1310</v>
      </c>
      <c r="C726" s="90">
        <v>0</v>
      </c>
    </row>
    <row r="727" spans="1:3" s="78" customFormat="1" ht="27.75" customHeight="1">
      <c r="A727" s="88" t="s">
        <v>1311</v>
      </c>
      <c r="B727" s="89" t="s">
        <v>1312</v>
      </c>
      <c r="C727" s="90"/>
    </row>
    <row r="728" spans="1:3" s="78" customFormat="1" ht="27.75" customHeight="1">
      <c r="A728" s="88" t="s">
        <v>1313</v>
      </c>
      <c r="B728" s="89" t="s">
        <v>1314</v>
      </c>
      <c r="C728" s="90">
        <v>0</v>
      </c>
    </row>
    <row r="729" spans="1:3" s="78" customFormat="1" ht="27.75" customHeight="1">
      <c r="A729" s="88" t="s">
        <v>1315</v>
      </c>
      <c r="B729" s="89" t="s">
        <v>1316</v>
      </c>
      <c r="C729" s="90">
        <f>SUM(C730:C732)</f>
        <v>94</v>
      </c>
    </row>
    <row r="730" spans="1:3" s="78" customFormat="1" ht="27.75" customHeight="1">
      <c r="A730" s="88" t="s">
        <v>1317</v>
      </c>
      <c r="B730" s="89" t="s">
        <v>1318</v>
      </c>
      <c r="C730" s="90">
        <v>82</v>
      </c>
    </row>
    <row r="731" spans="1:3" s="78" customFormat="1" ht="27.75" customHeight="1">
      <c r="A731" s="88" t="s">
        <v>1319</v>
      </c>
      <c r="B731" s="89" t="s">
        <v>1320</v>
      </c>
      <c r="C731" s="90">
        <v>0</v>
      </c>
    </row>
    <row r="732" spans="1:3" s="78" customFormat="1" ht="27.75" customHeight="1">
      <c r="A732" s="88" t="s">
        <v>1321</v>
      </c>
      <c r="B732" s="89" t="s">
        <v>1322</v>
      </c>
      <c r="C732" s="90">
        <v>12</v>
      </c>
    </row>
    <row r="733" spans="1:3" s="78" customFormat="1" ht="27.75" customHeight="1">
      <c r="A733" s="88" t="s">
        <v>1323</v>
      </c>
      <c r="B733" s="89" t="s">
        <v>1324</v>
      </c>
      <c r="C733" s="90">
        <f>SUM(C734:C735)</f>
        <v>6</v>
      </c>
    </row>
    <row r="734" spans="1:3" s="78" customFormat="1" ht="27.75" customHeight="1">
      <c r="A734" s="88" t="s">
        <v>1325</v>
      </c>
      <c r="B734" s="89" t="s">
        <v>1326</v>
      </c>
      <c r="C734" s="90">
        <v>6</v>
      </c>
    </row>
    <row r="735" spans="1:3" s="78" customFormat="1" ht="27.75" customHeight="1">
      <c r="A735" s="88" t="s">
        <v>1327</v>
      </c>
      <c r="B735" s="89" t="s">
        <v>1328</v>
      </c>
      <c r="C735" s="90"/>
    </row>
    <row r="736" spans="1:3" s="78" customFormat="1" ht="27.75" customHeight="1">
      <c r="A736" s="88" t="s">
        <v>1329</v>
      </c>
      <c r="B736" s="89" t="s">
        <v>1330</v>
      </c>
      <c r="C736" s="90"/>
    </row>
    <row r="737" spans="1:3" s="78" customFormat="1" ht="27.75" customHeight="1">
      <c r="A737" s="88" t="s">
        <v>1331</v>
      </c>
      <c r="B737" s="89" t="s">
        <v>71</v>
      </c>
      <c r="C737" s="90"/>
    </row>
    <row r="738" spans="1:3" s="78" customFormat="1" ht="27.75" customHeight="1">
      <c r="A738" s="88" t="s">
        <v>1332</v>
      </c>
      <c r="B738" s="89" t="s">
        <v>73</v>
      </c>
      <c r="C738" s="90"/>
    </row>
    <row r="739" spans="1:3" s="78" customFormat="1" ht="27.75" customHeight="1">
      <c r="A739" s="88" t="s">
        <v>1333</v>
      </c>
      <c r="B739" s="89" t="s">
        <v>75</v>
      </c>
      <c r="C739" s="90"/>
    </row>
    <row r="740" spans="1:3" s="78" customFormat="1" ht="27.75" customHeight="1">
      <c r="A740" s="88" t="s">
        <v>1334</v>
      </c>
      <c r="B740" s="89" t="s">
        <v>174</v>
      </c>
      <c r="C740" s="90"/>
    </row>
    <row r="741" spans="1:3" s="78" customFormat="1" ht="27.75" customHeight="1">
      <c r="A741" s="88" t="s">
        <v>1335</v>
      </c>
      <c r="B741" s="89" t="s">
        <v>1336</v>
      </c>
      <c r="C741" s="90"/>
    </row>
    <row r="742" spans="1:3" s="78" customFormat="1" ht="27.75" customHeight="1">
      <c r="A742" s="88" t="s">
        <v>1337</v>
      </c>
      <c r="B742" s="89" t="s">
        <v>1338</v>
      </c>
      <c r="C742" s="90"/>
    </row>
    <row r="743" spans="1:3" s="78" customFormat="1" ht="27.75" customHeight="1">
      <c r="A743" s="88" t="s">
        <v>1339</v>
      </c>
      <c r="B743" s="89" t="s">
        <v>89</v>
      </c>
      <c r="C743" s="90"/>
    </row>
    <row r="744" spans="1:3" s="78" customFormat="1" ht="27.75" customHeight="1">
      <c r="A744" s="88" t="s">
        <v>1340</v>
      </c>
      <c r="B744" s="89" t="s">
        <v>1341</v>
      </c>
      <c r="C744" s="90"/>
    </row>
    <row r="745" spans="1:3" s="78" customFormat="1" ht="27.75" customHeight="1">
      <c r="A745" s="88" t="s">
        <v>1342</v>
      </c>
      <c r="B745" s="89" t="s">
        <v>1343</v>
      </c>
      <c r="C745" s="90">
        <f>C746</f>
        <v>67</v>
      </c>
    </row>
    <row r="746" spans="1:3" s="78" customFormat="1" ht="27.75" customHeight="1">
      <c r="A746" s="88" t="s">
        <v>1344</v>
      </c>
      <c r="B746" s="89" t="s">
        <v>1345</v>
      </c>
      <c r="C746" s="90">
        <v>67</v>
      </c>
    </row>
    <row r="747" spans="1:3" s="78" customFormat="1" ht="27.75" customHeight="1">
      <c r="A747" s="88" t="s">
        <v>1346</v>
      </c>
      <c r="B747" s="89" t="s">
        <v>1347</v>
      </c>
      <c r="C747" s="90">
        <f>C748</f>
        <v>0</v>
      </c>
    </row>
    <row r="748" spans="1:3" s="78" customFormat="1" ht="27.75" customHeight="1">
      <c r="A748" s="93" t="s">
        <v>1348</v>
      </c>
      <c r="B748" s="89" t="s">
        <v>1349</v>
      </c>
      <c r="C748" s="90"/>
    </row>
    <row r="749" spans="1:3" s="78" customFormat="1" ht="27.75" customHeight="1">
      <c r="A749" s="88" t="s">
        <v>1350</v>
      </c>
      <c r="B749" s="89" t="s">
        <v>1351</v>
      </c>
      <c r="C749" s="90">
        <f>C750+C759+C763+C771+C778+C785+C791+C794+C797+C799+C801+C807+C809+C811+C826</f>
        <v>5347</v>
      </c>
    </row>
    <row r="750" spans="1:3" s="78" customFormat="1" ht="27.75" customHeight="1">
      <c r="A750" s="88" t="s">
        <v>1352</v>
      </c>
      <c r="B750" s="89" t="s">
        <v>1353</v>
      </c>
      <c r="C750" s="90">
        <f>SUM(C751:C758)</f>
        <v>4992</v>
      </c>
    </row>
    <row r="751" spans="1:3" s="78" customFormat="1" ht="27.75" customHeight="1">
      <c r="A751" s="88" t="s">
        <v>1354</v>
      </c>
      <c r="B751" s="89" t="s">
        <v>71</v>
      </c>
      <c r="C751" s="92">
        <v>10</v>
      </c>
    </row>
    <row r="752" spans="1:3" s="78" customFormat="1" ht="27.75" customHeight="1">
      <c r="A752" s="88" t="s">
        <v>1355</v>
      </c>
      <c r="B752" s="89" t="s">
        <v>73</v>
      </c>
      <c r="C752" s="92">
        <v>0</v>
      </c>
    </row>
    <row r="753" spans="1:3" s="78" customFormat="1" ht="27.75" customHeight="1">
      <c r="A753" s="88" t="s">
        <v>1356</v>
      </c>
      <c r="B753" s="89" t="s">
        <v>75</v>
      </c>
      <c r="C753" s="92">
        <v>0</v>
      </c>
    </row>
    <row r="754" spans="1:3" s="78" customFormat="1" ht="27.75" customHeight="1">
      <c r="A754" s="88" t="s">
        <v>1357</v>
      </c>
      <c r="B754" s="89" t="s">
        <v>1358</v>
      </c>
      <c r="C754" s="92">
        <v>0</v>
      </c>
    </row>
    <row r="755" spans="1:3" s="78" customFormat="1" ht="27.75" customHeight="1">
      <c r="A755" s="88" t="s">
        <v>1359</v>
      </c>
      <c r="B755" s="89" t="s">
        <v>1360</v>
      </c>
      <c r="C755" s="92">
        <v>0</v>
      </c>
    </row>
    <row r="756" spans="1:3" s="78" customFormat="1" ht="27.75" customHeight="1">
      <c r="A756" s="88" t="s">
        <v>1361</v>
      </c>
      <c r="B756" s="89" t="s">
        <v>1362</v>
      </c>
      <c r="C756" s="92">
        <v>0</v>
      </c>
    </row>
    <row r="757" spans="1:3" s="78" customFormat="1" ht="27.75" customHeight="1">
      <c r="A757" s="88" t="s">
        <v>1363</v>
      </c>
      <c r="B757" s="89" t="s">
        <v>1364</v>
      </c>
      <c r="C757" s="92">
        <v>0</v>
      </c>
    </row>
    <row r="758" spans="1:3" s="78" customFormat="1" ht="27.75" customHeight="1">
      <c r="A758" s="88" t="s">
        <v>1365</v>
      </c>
      <c r="B758" s="89" t="s">
        <v>1366</v>
      </c>
      <c r="C758" s="92">
        <v>4982</v>
      </c>
    </row>
    <row r="759" spans="1:3" s="78" customFormat="1" ht="27.75" customHeight="1">
      <c r="A759" s="88" t="s">
        <v>1367</v>
      </c>
      <c r="B759" s="89" t="s">
        <v>1368</v>
      </c>
      <c r="C759" s="90">
        <f>SUM(C760:C762)</f>
        <v>42</v>
      </c>
    </row>
    <row r="760" spans="1:3" s="78" customFormat="1" ht="27.75" customHeight="1">
      <c r="A760" s="88" t="s">
        <v>1369</v>
      </c>
      <c r="B760" s="89" t="s">
        <v>1370</v>
      </c>
      <c r="C760" s="90"/>
    </row>
    <row r="761" spans="1:3" s="78" customFormat="1" ht="27.75" customHeight="1">
      <c r="A761" s="88" t="s">
        <v>1371</v>
      </c>
      <c r="B761" s="89" t="s">
        <v>1372</v>
      </c>
      <c r="C761" s="90"/>
    </row>
    <row r="762" spans="1:3" s="78" customFormat="1" ht="27.75" customHeight="1">
      <c r="A762" s="88" t="s">
        <v>1373</v>
      </c>
      <c r="B762" s="89" t="s">
        <v>1374</v>
      </c>
      <c r="C762" s="90">
        <v>42</v>
      </c>
    </row>
    <row r="763" spans="1:3" s="78" customFormat="1" ht="27.75" customHeight="1">
      <c r="A763" s="88" t="s">
        <v>1375</v>
      </c>
      <c r="B763" s="89" t="s">
        <v>1376</v>
      </c>
      <c r="C763" s="90">
        <f>SUM(C764:C770)</f>
        <v>8</v>
      </c>
    </row>
    <row r="764" spans="1:3" s="78" customFormat="1" ht="27.75" customHeight="1">
      <c r="A764" s="88" t="s">
        <v>1377</v>
      </c>
      <c r="B764" s="89" t="s">
        <v>1378</v>
      </c>
      <c r="C764" s="90"/>
    </row>
    <row r="765" spans="1:3" s="78" customFormat="1" ht="27.75" customHeight="1">
      <c r="A765" s="88" t="s">
        <v>1379</v>
      </c>
      <c r="B765" s="89" t="s">
        <v>1380</v>
      </c>
      <c r="C765" s="90">
        <v>8</v>
      </c>
    </row>
    <row r="766" spans="1:3" s="78" customFormat="1" ht="27.75" customHeight="1">
      <c r="A766" s="88" t="s">
        <v>1381</v>
      </c>
      <c r="B766" s="89" t="s">
        <v>1382</v>
      </c>
      <c r="C766" s="90"/>
    </row>
    <row r="767" spans="1:3" s="78" customFormat="1" ht="27.75" customHeight="1">
      <c r="A767" s="88" t="s">
        <v>1383</v>
      </c>
      <c r="B767" s="89" t="s">
        <v>1384</v>
      </c>
      <c r="C767" s="90"/>
    </row>
    <row r="768" spans="1:3" s="78" customFormat="1" ht="27.75" customHeight="1">
      <c r="A768" s="88" t="s">
        <v>1385</v>
      </c>
      <c r="B768" s="89" t="s">
        <v>1386</v>
      </c>
      <c r="C768" s="90"/>
    </row>
    <row r="769" spans="1:3" s="78" customFormat="1" ht="27.75" customHeight="1">
      <c r="A769" s="88" t="s">
        <v>1387</v>
      </c>
      <c r="B769" s="89" t="s">
        <v>1388</v>
      </c>
      <c r="C769" s="90"/>
    </row>
    <row r="770" spans="1:3" s="78" customFormat="1" ht="27.75" customHeight="1">
      <c r="A770" s="88" t="s">
        <v>1389</v>
      </c>
      <c r="B770" s="89" t="s">
        <v>1390</v>
      </c>
      <c r="C770" s="90"/>
    </row>
    <row r="771" spans="1:3" s="78" customFormat="1" ht="27.75" customHeight="1">
      <c r="A771" s="88" t="s">
        <v>1391</v>
      </c>
      <c r="B771" s="89" t="s">
        <v>1392</v>
      </c>
      <c r="C771" s="90">
        <f>SUM(C772:C777)</f>
        <v>305</v>
      </c>
    </row>
    <row r="772" spans="1:3" s="78" customFormat="1" ht="27.75" customHeight="1">
      <c r="A772" s="88" t="s">
        <v>1393</v>
      </c>
      <c r="B772" s="89" t="s">
        <v>1394</v>
      </c>
      <c r="C772" s="90">
        <v>300</v>
      </c>
    </row>
    <row r="773" spans="1:3" s="78" customFormat="1" ht="27.75" customHeight="1">
      <c r="A773" s="88" t="s">
        <v>1395</v>
      </c>
      <c r="B773" s="89" t="s">
        <v>1396</v>
      </c>
      <c r="C773" s="90"/>
    </row>
    <row r="774" spans="1:3" s="78" customFormat="1" ht="27.75" customHeight="1">
      <c r="A774" s="88" t="s">
        <v>1397</v>
      </c>
      <c r="B774" s="89" t="s">
        <v>1398</v>
      </c>
      <c r="C774" s="90"/>
    </row>
    <row r="775" spans="1:3" s="78" customFormat="1" ht="27.75" customHeight="1">
      <c r="A775" s="88" t="s">
        <v>1399</v>
      </c>
      <c r="B775" s="89" t="s">
        <v>1400</v>
      </c>
      <c r="C775" s="90"/>
    </row>
    <row r="776" spans="1:3" s="78" customFormat="1" ht="27.75" customHeight="1">
      <c r="A776" s="88" t="s">
        <v>1401</v>
      </c>
      <c r="B776" s="89" t="s">
        <v>1402</v>
      </c>
      <c r="C776" s="90">
        <v>5</v>
      </c>
    </row>
    <row r="777" spans="1:3" s="78" customFormat="1" ht="27.75" customHeight="1">
      <c r="A777" s="88" t="s">
        <v>1403</v>
      </c>
      <c r="B777" s="89" t="s">
        <v>1404</v>
      </c>
      <c r="C777" s="90"/>
    </row>
    <row r="778" spans="1:3" s="78" customFormat="1" ht="27.75" customHeight="1">
      <c r="A778" s="88" t="s">
        <v>1405</v>
      </c>
      <c r="B778" s="89" t="s">
        <v>1406</v>
      </c>
      <c r="C778" s="90"/>
    </row>
    <row r="779" spans="1:3" s="78" customFormat="1" ht="27.75" customHeight="1">
      <c r="A779" s="88" t="s">
        <v>1407</v>
      </c>
      <c r="B779" s="89" t="s">
        <v>1408</v>
      </c>
      <c r="C779" s="90"/>
    </row>
    <row r="780" spans="1:3" s="78" customFormat="1" ht="27.75" customHeight="1">
      <c r="A780" s="88" t="s">
        <v>1409</v>
      </c>
      <c r="B780" s="89" t="s">
        <v>1410</v>
      </c>
      <c r="C780" s="90"/>
    </row>
    <row r="781" spans="1:3" s="78" customFormat="1" ht="27.75" customHeight="1">
      <c r="A781" s="88" t="s">
        <v>1411</v>
      </c>
      <c r="B781" s="89" t="s">
        <v>1412</v>
      </c>
      <c r="C781" s="90"/>
    </row>
    <row r="782" spans="1:3" s="78" customFormat="1" ht="27.75" customHeight="1">
      <c r="A782" s="88" t="s">
        <v>1413</v>
      </c>
      <c r="B782" s="89" t="s">
        <v>1414</v>
      </c>
      <c r="C782" s="90"/>
    </row>
    <row r="783" spans="1:3" s="78" customFormat="1" ht="27.75" customHeight="1">
      <c r="A783" s="88" t="s">
        <v>1415</v>
      </c>
      <c r="B783" s="89" t="s">
        <v>1416</v>
      </c>
      <c r="C783" s="90"/>
    </row>
    <row r="784" spans="1:3" s="78" customFormat="1" ht="27.75" customHeight="1">
      <c r="A784" s="88" t="s">
        <v>1417</v>
      </c>
      <c r="B784" s="89" t="s">
        <v>1418</v>
      </c>
      <c r="C784" s="90"/>
    </row>
    <row r="785" spans="1:3" s="78" customFormat="1" ht="27.75" customHeight="1">
      <c r="A785" s="88" t="s">
        <v>1419</v>
      </c>
      <c r="B785" s="89" t="s">
        <v>1420</v>
      </c>
      <c r="C785" s="90"/>
    </row>
    <row r="786" spans="1:3" s="78" customFormat="1" ht="27.75" customHeight="1">
      <c r="A786" s="88" t="s">
        <v>1421</v>
      </c>
      <c r="B786" s="89" t="s">
        <v>1422</v>
      </c>
      <c r="C786" s="90"/>
    </row>
    <row r="787" spans="1:3" s="78" customFormat="1" ht="27.75" customHeight="1">
      <c r="A787" s="88" t="s">
        <v>1423</v>
      </c>
      <c r="B787" s="89" t="s">
        <v>1424</v>
      </c>
      <c r="C787" s="90"/>
    </row>
    <row r="788" spans="1:3" s="78" customFormat="1" ht="27.75" customHeight="1">
      <c r="A788" s="88" t="s">
        <v>1425</v>
      </c>
      <c r="B788" s="89" t="s">
        <v>1426</v>
      </c>
      <c r="C788" s="90"/>
    </row>
    <row r="789" spans="1:3" s="78" customFormat="1" ht="27.75" customHeight="1">
      <c r="A789" s="88" t="s">
        <v>1427</v>
      </c>
      <c r="B789" s="89" t="s">
        <v>1428</v>
      </c>
      <c r="C789" s="90"/>
    </row>
    <row r="790" spans="1:3" s="78" customFormat="1" ht="27.75" customHeight="1">
      <c r="A790" s="88" t="s">
        <v>1429</v>
      </c>
      <c r="B790" s="89" t="s">
        <v>1430</v>
      </c>
      <c r="C790" s="90"/>
    </row>
    <row r="791" spans="1:3" s="78" customFormat="1" ht="27.75" customHeight="1">
      <c r="A791" s="88" t="s">
        <v>1431</v>
      </c>
      <c r="B791" s="89" t="s">
        <v>1432</v>
      </c>
      <c r="C791" s="90"/>
    </row>
    <row r="792" spans="1:3" s="78" customFormat="1" ht="27.75" customHeight="1">
      <c r="A792" s="88" t="s">
        <v>1433</v>
      </c>
      <c r="B792" s="89" t="s">
        <v>1434</v>
      </c>
      <c r="C792" s="90"/>
    </row>
    <row r="793" spans="1:3" s="78" customFormat="1" ht="27.75" customHeight="1">
      <c r="A793" s="88" t="s">
        <v>1435</v>
      </c>
      <c r="B793" s="89" t="s">
        <v>1436</v>
      </c>
      <c r="C793" s="90"/>
    </row>
    <row r="794" spans="1:3" s="78" customFormat="1" ht="27.75" customHeight="1">
      <c r="A794" s="88" t="s">
        <v>1437</v>
      </c>
      <c r="B794" s="89" t="s">
        <v>1438</v>
      </c>
      <c r="C794" s="90"/>
    </row>
    <row r="795" spans="1:3" s="78" customFormat="1" ht="27.75" customHeight="1">
      <c r="A795" s="88" t="s">
        <v>1439</v>
      </c>
      <c r="B795" s="89" t="s">
        <v>1440</v>
      </c>
      <c r="C795" s="90"/>
    </row>
    <row r="796" spans="1:3" s="78" customFormat="1" ht="27.75" customHeight="1">
      <c r="A796" s="88" t="s">
        <v>1441</v>
      </c>
      <c r="B796" s="89" t="s">
        <v>1442</v>
      </c>
      <c r="C796" s="90"/>
    </row>
    <row r="797" spans="1:3" s="78" customFormat="1" ht="27.75" customHeight="1">
      <c r="A797" s="88" t="s">
        <v>1443</v>
      </c>
      <c r="B797" s="89" t="s">
        <v>1444</v>
      </c>
      <c r="C797" s="90"/>
    </row>
    <row r="798" spans="1:3" s="78" customFormat="1" ht="27.75" customHeight="1">
      <c r="A798" s="88" t="s">
        <v>1445</v>
      </c>
      <c r="B798" s="89" t="s">
        <v>1446</v>
      </c>
      <c r="C798" s="90"/>
    </row>
    <row r="799" spans="1:3" s="78" customFormat="1" ht="27.75" customHeight="1">
      <c r="A799" s="88" t="s">
        <v>1447</v>
      </c>
      <c r="B799" s="89" t="s">
        <v>1448</v>
      </c>
      <c r="C799" s="90">
        <f>C800</f>
        <v>0</v>
      </c>
    </row>
    <row r="800" spans="1:3" s="78" customFormat="1" ht="27.75" customHeight="1">
      <c r="A800" s="88" t="s">
        <v>1449</v>
      </c>
      <c r="B800" s="89" t="s">
        <v>1450</v>
      </c>
      <c r="C800" s="90"/>
    </row>
    <row r="801" spans="1:3" s="78" customFormat="1" ht="27.75" customHeight="1">
      <c r="A801" s="88" t="s">
        <v>1451</v>
      </c>
      <c r="B801" s="89" t="s">
        <v>1452</v>
      </c>
      <c r="C801" s="90"/>
    </row>
    <row r="802" spans="1:3" s="78" customFormat="1" ht="27.75" customHeight="1">
      <c r="A802" s="88" t="s">
        <v>1453</v>
      </c>
      <c r="B802" s="89" t="s">
        <v>1454</v>
      </c>
      <c r="C802" s="90"/>
    </row>
    <row r="803" spans="1:3" s="78" customFormat="1" ht="27.75" customHeight="1">
      <c r="A803" s="88" t="s">
        <v>1455</v>
      </c>
      <c r="B803" s="89" t="s">
        <v>1456</v>
      </c>
      <c r="C803" s="90"/>
    </row>
    <row r="804" spans="1:3" s="78" customFormat="1" ht="27.75" customHeight="1">
      <c r="A804" s="88" t="s">
        <v>1457</v>
      </c>
      <c r="B804" s="89" t="s">
        <v>1458</v>
      </c>
      <c r="C804" s="90"/>
    </row>
    <row r="805" spans="1:3" s="78" customFormat="1" ht="27.75" customHeight="1">
      <c r="A805" s="88" t="s">
        <v>1459</v>
      </c>
      <c r="B805" s="89" t="s">
        <v>1460</v>
      </c>
      <c r="C805" s="90"/>
    </row>
    <row r="806" spans="1:3" s="78" customFormat="1" ht="27.75" customHeight="1">
      <c r="A806" s="88" t="s">
        <v>1461</v>
      </c>
      <c r="B806" s="89" t="s">
        <v>1462</v>
      </c>
      <c r="C806" s="90"/>
    </row>
    <row r="807" spans="1:3" s="78" customFormat="1" ht="27.75" customHeight="1">
      <c r="A807" s="88" t="s">
        <v>1463</v>
      </c>
      <c r="B807" s="89" t="s">
        <v>1464</v>
      </c>
      <c r="C807" s="90"/>
    </row>
    <row r="808" spans="1:3" s="78" customFormat="1" ht="27.75" customHeight="1">
      <c r="A808" s="88" t="s">
        <v>1465</v>
      </c>
      <c r="B808" s="89" t="s">
        <v>1466</v>
      </c>
      <c r="C808" s="90"/>
    </row>
    <row r="809" spans="1:3" s="78" customFormat="1" ht="27.75" customHeight="1">
      <c r="A809" s="88" t="s">
        <v>1467</v>
      </c>
      <c r="B809" s="89" t="s">
        <v>1468</v>
      </c>
      <c r="C809" s="90"/>
    </row>
    <row r="810" spans="1:3" s="78" customFormat="1" ht="27.75" customHeight="1">
      <c r="A810" s="88" t="s">
        <v>1469</v>
      </c>
      <c r="B810" s="89" t="s">
        <v>1470</v>
      </c>
      <c r="C810" s="90"/>
    </row>
    <row r="811" spans="1:3" s="78" customFormat="1" ht="27.75" customHeight="1">
      <c r="A811" s="88" t="s">
        <v>1471</v>
      </c>
      <c r="B811" s="89" t="s">
        <v>1472</v>
      </c>
      <c r="C811" s="90"/>
    </row>
    <row r="812" spans="1:3" s="78" customFormat="1" ht="27.75" customHeight="1">
      <c r="A812" s="88" t="s">
        <v>1473</v>
      </c>
      <c r="B812" s="89" t="s">
        <v>71</v>
      </c>
      <c r="C812" s="90"/>
    </row>
    <row r="813" spans="1:3" s="78" customFormat="1" ht="27.75" customHeight="1">
      <c r="A813" s="88" t="s">
        <v>1474</v>
      </c>
      <c r="B813" s="89" t="s">
        <v>73</v>
      </c>
      <c r="C813" s="90"/>
    </row>
    <row r="814" spans="1:3" s="78" customFormat="1" ht="27.75" customHeight="1">
      <c r="A814" s="88" t="s">
        <v>1475</v>
      </c>
      <c r="B814" s="89" t="s">
        <v>75</v>
      </c>
      <c r="C814" s="90"/>
    </row>
    <row r="815" spans="1:3" s="78" customFormat="1" ht="27.75" customHeight="1">
      <c r="A815" s="88" t="s">
        <v>1476</v>
      </c>
      <c r="B815" s="89" t="s">
        <v>1477</v>
      </c>
      <c r="C815" s="90"/>
    </row>
    <row r="816" spans="1:3" s="78" customFormat="1" ht="27.75" customHeight="1">
      <c r="A816" s="88" t="s">
        <v>1478</v>
      </c>
      <c r="B816" s="89" t="s">
        <v>1479</v>
      </c>
      <c r="C816" s="90"/>
    </row>
    <row r="817" spans="1:3" s="78" customFormat="1" ht="27.75" customHeight="1">
      <c r="A817" s="88" t="s">
        <v>1480</v>
      </c>
      <c r="B817" s="89" t="s">
        <v>1481</v>
      </c>
      <c r="C817" s="90"/>
    </row>
    <row r="818" spans="1:3" s="78" customFormat="1" ht="27.75" customHeight="1">
      <c r="A818" s="88" t="s">
        <v>1482</v>
      </c>
      <c r="B818" s="89" t="s">
        <v>1483</v>
      </c>
      <c r="C818" s="90"/>
    </row>
    <row r="819" spans="1:3" s="78" customFormat="1" ht="27.75" customHeight="1">
      <c r="A819" s="88" t="s">
        <v>1484</v>
      </c>
      <c r="B819" s="89" t="s">
        <v>1485</v>
      </c>
      <c r="C819" s="90"/>
    </row>
    <row r="820" spans="1:3" s="78" customFormat="1" ht="27.75" customHeight="1">
      <c r="A820" s="88" t="s">
        <v>1486</v>
      </c>
      <c r="B820" s="89" t="s">
        <v>1487</v>
      </c>
      <c r="C820" s="90"/>
    </row>
    <row r="821" spans="1:3" s="78" customFormat="1" ht="27.75" customHeight="1">
      <c r="A821" s="88" t="s">
        <v>1488</v>
      </c>
      <c r="B821" s="89" t="s">
        <v>1489</v>
      </c>
      <c r="C821" s="90"/>
    </row>
    <row r="822" spans="1:3" s="78" customFormat="1" ht="27.75" customHeight="1">
      <c r="A822" s="88" t="s">
        <v>1490</v>
      </c>
      <c r="B822" s="89" t="s">
        <v>174</v>
      </c>
      <c r="C822" s="90"/>
    </row>
    <row r="823" spans="1:3" s="78" customFormat="1" ht="27.75" customHeight="1">
      <c r="A823" s="88" t="s">
        <v>1491</v>
      </c>
      <c r="B823" s="89" t="s">
        <v>1492</v>
      </c>
      <c r="C823" s="90"/>
    </row>
    <row r="824" spans="1:3" s="78" customFormat="1" ht="27.75" customHeight="1">
      <c r="A824" s="88" t="s">
        <v>1493</v>
      </c>
      <c r="B824" s="89" t="s">
        <v>89</v>
      </c>
      <c r="C824" s="90"/>
    </row>
    <row r="825" spans="1:3" s="78" customFormat="1" ht="27.75" customHeight="1">
      <c r="A825" s="88" t="s">
        <v>1494</v>
      </c>
      <c r="B825" s="89" t="s">
        <v>1495</v>
      </c>
      <c r="C825" s="90"/>
    </row>
    <row r="826" spans="1:3" s="78" customFormat="1" ht="27.75" customHeight="1">
      <c r="A826" s="88" t="s">
        <v>1496</v>
      </c>
      <c r="B826" s="89" t="s">
        <v>1497</v>
      </c>
      <c r="C826" s="90">
        <f>C827</f>
        <v>0</v>
      </c>
    </row>
    <row r="827" spans="1:3" s="78" customFormat="1" ht="27.75" customHeight="1">
      <c r="A827" s="88" t="s">
        <v>1498</v>
      </c>
      <c r="B827" s="89" t="s">
        <v>1499</v>
      </c>
      <c r="C827" s="90"/>
    </row>
    <row r="828" spans="1:3" s="78" customFormat="1" ht="27.75" customHeight="1">
      <c r="A828" s="88" t="s">
        <v>1500</v>
      </c>
      <c r="B828" s="89" t="s">
        <v>1501</v>
      </c>
      <c r="C828" s="90">
        <f>C829+C840+C842+C845+C847+C849</f>
        <v>5248</v>
      </c>
    </row>
    <row r="829" spans="1:3" s="78" customFormat="1" ht="27.75" customHeight="1">
      <c r="A829" s="88" t="s">
        <v>1502</v>
      </c>
      <c r="B829" s="89" t="s">
        <v>1503</v>
      </c>
      <c r="C829" s="90">
        <f>SUM(C830:C839)</f>
        <v>642</v>
      </c>
    </row>
    <row r="830" spans="1:3" s="78" customFormat="1" ht="27.75" customHeight="1">
      <c r="A830" s="88" t="s">
        <v>1504</v>
      </c>
      <c r="B830" s="89" t="s">
        <v>71</v>
      </c>
      <c r="C830" s="90">
        <v>394</v>
      </c>
    </row>
    <row r="831" spans="1:3" s="78" customFormat="1" ht="27.75" customHeight="1">
      <c r="A831" s="88" t="s">
        <v>1505</v>
      </c>
      <c r="B831" s="89" t="s">
        <v>73</v>
      </c>
      <c r="C831" s="90">
        <v>24</v>
      </c>
    </row>
    <row r="832" spans="1:3" s="78" customFormat="1" ht="27.75" customHeight="1">
      <c r="A832" s="88" t="s">
        <v>1506</v>
      </c>
      <c r="B832" s="89" t="s">
        <v>75</v>
      </c>
      <c r="C832" s="90">
        <v>0</v>
      </c>
    </row>
    <row r="833" spans="1:3" s="78" customFormat="1" ht="27.75" customHeight="1">
      <c r="A833" s="88" t="s">
        <v>1507</v>
      </c>
      <c r="B833" s="89" t="s">
        <v>1508</v>
      </c>
      <c r="C833" s="90">
        <v>44</v>
      </c>
    </row>
    <row r="834" spans="1:3" s="78" customFormat="1" ht="27.75" customHeight="1">
      <c r="A834" s="88" t="s">
        <v>1509</v>
      </c>
      <c r="B834" s="89" t="s">
        <v>1510</v>
      </c>
      <c r="C834" s="90">
        <v>0</v>
      </c>
    </row>
    <row r="835" spans="1:3" s="78" customFormat="1" ht="27.75" customHeight="1">
      <c r="A835" s="88" t="s">
        <v>1511</v>
      </c>
      <c r="B835" s="89" t="s">
        <v>1512</v>
      </c>
      <c r="C835" s="90">
        <v>0</v>
      </c>
    </row>
    <row r="836" spans="1:3" s="78" customFormat="1" ht="27.75" customHeight="1">
      <c r="A836" s="88" t="s">
        <v>1513</v>
      </c>
      <c r="B836" s="89" t="s">
        <v>1514</v>
      </c>
      <c r="C836" s="90">
        <v>0</v>
      </c>
    </row>
    <row r="837" spans="1:3" s="78" customFormat="1" ht="27.75" customHeight="1">
      <c r="A837" s="88" t="s">
        <v>1515</v>
      </c>
      <c r="B837" s="89" t="s">
        <v>1516</v>
      </c>
      <c r="C837" s="90">
        <v>0</v>
      </c>
    </row>
    <row r="838" spans="1:3" s="78" customFormat="1" ht="27.75" customHeight="1">
      <c r="A838" s="88" t="s">
        <v>1517</v>
      </c>
      <c r="B838" s="89" t="s">
        <v>1518</v>
      </c>
      <c r="C838" s="90">
        <v>0</v>
      </c>
    </row>
    <row r="839" spans="1:3" s="78" customFormat="1" ht="27.75" customHeight="1">
      <c r="A839" s="88" t="s">
        <v>1519</v>
      </c>
      <c r="B839" s="89" t="s">
        <v>1520</v>
      </c>
      <c r="C839" s="91">
        <v>180</v>
      </c>
    </row>
    <row r="840" spans="1:3" s="78" customFormat="1" ht="27.75" customHeight="1">
      <c r="A840" s="88" t="s">
        <v>1521</v>
      </c>
      <c r="B840" s="89" t="s">
        <v>1522</v>
      </c>
      <c r="C840" s="90">
        <f>C841</f>
        <v>0</v>
      </c>
    </row>
    <row r="841" spans="1:3" s="78" customFormat="1" ht="27.75" customHeight="1">
      <c r="A841" s="88" t="s">
        <v>1523</v>
      </c>
      <c r="B841" s="89" t="s">
        <v>1524</v>
      </c>
      <c r="C841" s="90"/>
    </row>
    <row r="842" spans="1:3" s="78" customFormat="1" ht="27.75" customHeight="1">
      <c r="A842" s="88" t="s">
        <v>1525</v>
      </c>
      <c r="B842" s="89" t="s">
        <v>1526</v>
      </c>
      <c r="C842" s="90">
        <f>C843+C844</f>
        <v>6</v>
      </c>
    </row>
    <row r="843" spans="1:3" s="78" customFormat="1" ht="27.75" customHeight="1">
      <c r="A843" s="88" t="s">
        <v>1527</v>
      </c>
      <c r="B843" s="89" t="s">
        <v>1528</v>
      </c>
      <c r="C843" s="90">
        <v>4</v>
      </c>
    </row>
    <row r="844" spans="1:3" s="78" customFormat="1" ht="27.75" customHeight="1">
      <c r="A844" s="88" t="s">
        <v>1529</v>
      </c>
      <c r="B844" s="89" t="s">
        <v>1530</v>
      </c>
      <c r="C844" s="90">
        <v>2</v>
      </c>
    </row>
    <row r="845" spans="1:3" s="78" customFormat="1" ht="27.75" customHeight="1">
      <c r="A845" s="88" t="s">
        <v>1531</v>
      </c>
      <c r="B845" s="89" t="s">
        <v>1532</v>
      </c>
      <c r="C845" s="90">
        <f>C846</f>
        <v>1</v>
      </c>
    </row>
    <row r="846" spans="1:3" s="78" customFormat="1" ht="27.75" customHeight="1">
      <c r="A846" s="88" t="s">
        <v>1533</v>
      </c>
      <c r="B846" s="89" t="s">
        <v>1534</v>
      </c>
      <c r="C846" s="90">
        <v>1</v>
      </c>
    </row>
    <row r="847" spans="1:3" s="78" customFormat="1" ht="27.75" customHeight="1">
      <c r="A847" s="88" t="s">
        <v>1535</v>
      </c>
      <c r="B847" s="89" t="s">
        <v>1536</v>
      </c>
      <c r="C847" s="90"/>
    </row>
    <row r="848" spans="1:3" s="78" customFormat="1" ht="27.75" customHeight="1">
      <c r="A848" s="88" t="s">
        <v>1537</v>
      </c>
      <c r="B848" s="89" t="s">
        <v>1538</v>
      </c>
      <c r="C848" s="90"/>
    </row>
    <row r="849" spans="1:3" s="78" customFormat="1" ht="27.75" customHeight="1">
      <c r="A849" s="88" t="s">
        <v>1539</v>
      </c>
      <c r="B849" s="89" t="s">
        <v>1540</v>
      </c>
      <c r="C849" s="90">
        <f>C850</f>
        <v>4599</v>
      </c>
    </row>
    <row r="850" spans="1:3" s="78" customFormat="1" ht="27.75" customHeight="1">
      <c r="A850" s="88" t="s">
        <v>1541</v>
      </c>
      <c r="B850" s="89" t="s">
        <v>1542</v>
      </c>
      <c r="C850" s="90">
        <v>4599</v>
      </c>
    </row>
    <row r="851" spans="1:3" s="78" customFormat="1" ht="27.75" customHeight="1">
      <c r="A851" s="88" t="s">
        <v>1543</v>
      </c>
      <c r="B851" s="89" t="s">
        <v>1544</v>
      </c>
      <c r="C851" s="90">
        <f>C852+C877+C902+C928+C939+C950+C956+C963+C970+C973</f>
        <v>275</v>
      </c>
    </row>
    <row r="852" spans="1:3" s="78" customFormat="1" ht="27.75" customHeight="1">
      <c r="A852" s="88" t="s">
        <v>1545</v>
      </c>
      <c r="B852" s="89" t="s">
        <v>1546</v>
      </c>
      <c r="C852" s="90">
        <f>SUM(C853:C876)</f>
        <v>193</v>
      </c>
    </row>
    <row r="853" spans="1:3" s="78" customFormat="1" ht="27.75" customHeight="1">
      <c r="A853" s="88" t="s">
        <v>1547</v>
      </c>
      <c r="B853" s="89" t="s">
        <v>71</v>
      </c>
      <c r="C853" s="90">
        <v>113</v>
      </c>
    </row>
    <row r="854" spans="1:3" s="78" customFormat="1" ht="27.75" customHeight="1">
      <c r="A854" s="88" t="s">
        <v>1548</v>
      </c>
      <c r="B854" s="89" t="s">
        <v>73</v>
      </c>
      <c r="C854" s="90">
        <v>0</v>
      </c>
    </row>
    <row r="855" spans="1:3" s="78" customFormat="1" ht="27.75" customHeight="1">
      <c r="A855" s="88" t="s">
        <v>1549</v>
      </c>
      <c r="B855" s="89" t="s">
        <v>75</v>
      </c>
      <c r="C855" s="90">
        <v>0</v>
      </c>
    </row>
    <row r="856" spans="1:3" s="78" customFormat="1" ht="27.75" customHeight="1">
      <c r="A856" s="88" t="s">
        <v>1550</v>
      </c>
      <c r="B856" s="89" t="s">
        <v>89</v>
      </c>
      <c r="C856" s="90">
        <v>0</v>
      </c>
    </row>
    <row r="857" spans="1:3" s="78" customFormat="1" ht="27.75" customHeight="1">
      <c r="A857" s="88" t="s">
        <v>1551</v>
      </c>
      <c r="B857" s="89" t="s">
        <v>1552</v>
      </c>
      <c r="C857" s="90">
        <v>0</v>
      </c>
    </row>
    <row r="858" spans="1:3" s="78" customFormat="1" ht="27.75" customHeight="1">
      <c r="A858" s="88" t="s">
        <v>1553</v>
      </c>
      <c r="B858" s="89" t="s">
        <v>1554</v>
      </c>
      <c r="C858" s="90">
        <v>0</v>
      </c>
    </row>
    <row r="859" spans="1:3" s="78" customFormat="1" ht="27.75" customHeight="1">
      <c r="A859" s="88" t="s">
        <v>1555</v>
      </c>
      <c r="B859" s="89" t="s">
        <v>1556</v>
      </c>
      <c r="C859" s="90">
        <v>8</v>
      </c>
    </row>
    <row r="860" spans="1:3" s="78" customFormat="1" ht="27.75" customHeight="1">
      <c r="A860" s="88" t="s">
        <v>1557</v>
      </c>
      <c r="B860" s="89" t="s">
        <v>1558</v>
      </c>
      <c r="C860" s="90">
        <v>0</v>
      </c>
    </row>
    <row r="861" spans="1:3" s="78" customFormat="1" ht="27.75" customHeight="1">
      <c r="A861" s="88" t="s">
        <v>1559</v>
      </c>
      <c r="B861" s="89" t="s">
        <v>1560</v>
      </c>
      <c r="C861" s="90">
        <v>0</v>
      </c>
    </row>
    <row r="862" spans="1:3" s="78" customFormat="1" ht="27.75" customHeight="1">
      <c r="A862" s="88" t="s">
        <v>1561</v>
      </c>
      <c r="B862" s="89" t="s">
        <v>1562</v>
      </c>
      <c r="C862" s="90">
        <v>0</v>
      </c>
    </row>
    <row r="863" spans="1:3" s="78" customFormat="1" ht="27.75" customHeight="1">
      <c r="A863" s="88" t="s">
        <v>1563</v>
      </c>
      <c r="B863" s="89" t="s">
        <v>1564</v>
      </c>
      <c r="C863" s="90">
        <v>5</v>
      </c>
    </row>
    <row r="864" spans="1:3" s="78" customFormat="1" ht="27.75" customHeight="1">
      <c r="A864" s="88" t="s">
        <v>1565</v>
      </c>
      <c r="B864" s="89" t="s">
        <v>1566</v>
      </c>
      <c r="C864" s="90">
        <v>0</v>
      </c>
    </row>
    <row r="865" spans="1:3" s="78" customFormat="1" ht="27.75" customHeight="1">
      <c r="A865" s="88" t="s">
        <v>1567</v>
      </c>
      <c r="B865" s="89" t="s">
        <v>1568</v>
      </c>
      <c r="C865" s="90">
        <v>0</v>
      </c>
    </row>
    <row r="866" spans="1:3" s="78" customFormat="1" ht="27.75" customHeight="1">
      <c r="A866" s="88" t="s">
        <v>1569</v>
      </c>
      <c r="B866" s="89" t="s">
        <v>1570</v>
      </c>
      <c r="C866" s="90">
        <v>0</v>
      </c>
    </row>
    <row r="867" spans="1:3" s="78" customFormat="1" ht="27.75" customHeight="1">
      <c r="A867" s="88" t="s">
        <v>1571</v>
      </c>
      <c r="B867" s="89" t="s">
        <v>1572</v>
      </c>
      <c r="C867" s="90">
        <v>0</v>
      </c>
    </row>
    <row r="868" spans="1:3" s="78" customFormat="1" ht="27.75" customHeight="1">
      <c r="A868" s="88" t="s">
        <v>1573</v>
      </c>
      <c r="B868" s="89" t="s">
        <v>1574</v>
      </c>
      <c r="C868" s="90">
        <v>0</v>
      </c>
    </row>
    <row r="869" spans="1:3" s="78" customFormat="1" ht="27.75" customHeight="1">
      <c r="A869" s="88" t="s">
        <v>1575</v>
      </c>
      <c r="B869" s="89" t="s">
        <v>1576</v>
      </c>
      <c r="C869" s="90">
        <v>0</v>
      </c>
    </row>
    <row r="870" spans="1:3" s="78" customFormat="1" ht="27.75" customHeight="1">
      <c r="A870" s="88" t="s">
        <v>1577</v>
      </c>
      <c r="B870" s="89" t="s">
        <v>1578</v>
      </c>
      <c r="C870" s="90">
        <v>0</v>
      </c>
    </row>
    <row r="871" spans="1:3" s="78" customFormat="1" ht="27.75" customHeight="1">
      <c r="A871" s="88" t="s">
        <v>1579</v>
      </c>
      <c r="B871" s="89" t="s">
        <v>1580</v>
      </c>
      <c r="C871" s="90">
        <v>27</v>
      </c>
    </row>
    <row r="872" spans="1:3" s="78" customFormat="1" ht="27.75" customHeight="1">
      <c r="A872" s="88" t="s">
        <v>1581</v>
      </c>
      <c r="B872" s="89" t="s">
        <v>1582</v>
      </c>
      <c r="C872" s="90">
        <v>0</v>
      </c>
    </row>
    <row r="873" spans="1:3" s="78" customFormat="1" ht="27.75" customHeight="1">
      <c r="A873" s="88" t="s">
        <v>1583</v>
      </c>
      <c r="B873" s="89" t="s">
        <v>1584</v>
      </c>
      <c r="C873" s="90">
        <v>0</v>
      </c>
    </row>
    <row r="874" spans="1:3" s="78" customFormat="1" ht="27.75" customHeight="1">
      <c r="A874" s="88" t="s">
        <v>1585</v>
      </c>
      <c r="B874" s="89" t="s">
        <v>1586</v>
      </c>
      <c r="C874" s="90">
        <v>0</v>
      </c>
    </row>
    <row r="875" spans="1:3" s="78" customFormat="1" ht="27.75" customHeight="1">
      <c r="A875" s="88" t="s">
        <v>1587</v>
      </c>
      <c r="B875" s="89" t="s">
        <v>1588</v>
      </c>
      <c r="C875" s="90">
        <v>0</v>
      </c>
    </row>
    <row r="876" spans="1:3" s="78" customFormat="1" ht="27.75" customHeight="1">
      <c r="A876" s="88" t="s">
        <v>1589</v>
      </c>
      <c r="B876" s="89" t="s">
        <v>1590</v>
      </c>
      <c r="C876" s="90">
        <v>40</v>
      </c>
    </row>
    <row r="877" spans="1:3" s="78" customFormat="1" ht="27.75" customHeight="1">
      <c r="A877" s="88" t="s">
        <v>1591</v>
      </c>
      <c r="B877" s="89" t="s">
        <v>1592</v>
      </c>
      <c r="C877" s="90">
        <f>SUM(C878:C901)</f>
        <v>0</v>
      </c>
    </row>
    <row r="878" spans="1:3" s="78" customFormat="1" ht="27.75" customHeight="1">
      <c r="A878" s="88" t="s">
        <v>1593</v>
      </c>
      <c r="B878" s="89" t="s">
        <v>71</v>
      </c>
      <c r="C878" s="90">
        <v>0</v>
      </c>
    </row>
    <row r="879" spans="1:3" s="78" customFormat="1" ht="27.75" customHeight="1">
      <c r="A879" s="88" t="s">
        <v>1594</v>
      </c>
      <c r="B879" s="89" t="s">
        <v>73</v>
      </c>
      <c r="C879" s="90">
        <v>0</v>
      </c>
    </row>
    <row r="880" spans="1:3" s="78" customFormat="1" ht="27.75" customHeight="1">
      <c r="A880" s="88" t="s">
        <v>1595</v>
      </c>
      <c r="B880" s="89" t="s">
        <v>75</v>
      </c>
      <c r="C880" s="90">
        <v>0</v>
      </c>
    </row>
    <row r="881" spans="1:3" s="78" customFormat="1" ht="27.75" customHeight="1">
      <c r="A881" s="88" t="s">
        <v>1596</v>
      </c>
      <c r="B881" s="89" t="s">
        <v>1597</v>
      </c>
      <c r="C881" s="90">
        <v>0</v>
      </c>
    </row>
    <row r="882" spans="1:3" s="78" customFormat="1" ht="27.75" customHeight="1">
      <c r="A882" s="88" t="s">
        <v>1598</v>
      </c>
      <c r="B882" s="89" t="s">
        <v>1599</v>
      </c>
      <c r="C882" s="90"/>
    </row>
    <row r="883" spans="1:3" s="78" customFormat="1" ht="27.75" customHeight="1">
      <c r="A883" s="88" t="s">
        <v>1600</v>
      </c>
      <c r="B883" s="89" t="s">
        <v>1601</v>
      </c>
      <c r="C883" s="90">
        <v>0</v>
      </c>
    </row>
    <row r="884" spans="1:3" s="78" customFormat="1" ht="27.75" customHeight="1">
      <c r="A884" s="88" t="s">
        <v>1602</v>
      </c>
      <c r="B884" s="89" t="s">
        <v>1603</v>
      </c>
      <c r="C884" s="90"/>
    </row>
    <row r="885" spans="1:3" s="78" customFormat="1" ht="27.75" customHeight="1">
      <c r="A885" s="88" t="s">
        <v>1604</v>
      </c>
      <c r="B885" s="89" t="s">
        <v>1605</v>
      </c>
      <c r="C885" s="90">
        <v>0</v>
      </c>
    </row>
    <row r="886" spans="1:3" s="78" customFormat="1" ht="27.75" customHeight="1">
      <c r="A886" s="88" t="s">
        <v>1606</v>
      </c>
      <c r="B886" s="89" t="s">
        <v>1607</v>
      </c>
      <c r="C886" s="90"/>
    </row>
    <row r="887" spans="1:3" s="78" customFormat="1" ht="27.75" customHeight="1">
      <c r="A887" s="88" t="s">
        <v>1608</v>
      </c>
      <c r="B887" s="89" t="s">
        <v>1609</v>
      </c>
      <c r="C887" s="90">
        <v>0</v>
      </c>
    </row>
    <row r="888" spans="1:3" s="78" customFormat="1" ht="27.75" customHeight="1">
      <c r="A888" s="88" t="s">
        <v>1610</v>
      </c>
      <c r="B888" s="89" t="s">
        <v>1611</v>
      </c>
      <c r="C888" s="90">
        <v>0</v>
      </c>
    </row>
    <row r="889" spans="1:3" s="78" customFormat="1" ht="27.75" customHeight="1">
      <c r="A889" s="88" t="s">
        <v>1612</v>
      </c>
      <c r="B889" s="89" t="s">
        <v>1613</v>
      </c>
      <c r="C889" s="90">
        <v>0</v>
      </c>
    </row>
    <row r="890" spans="1:3" s="78" customFormat="1" ht="27.75" customHeight="1">
      <c r="A890" s="88" t="s">
        <v>1614</v>
      </c>
      <c r="B890" s="89" t="s">
        <v>1615</v>
      </c>
      <c r="C890" s="90">
        <v>0</v>
      </c>
    </row>
    <row r="891" spans="1:3" s="78" customFormat="1" ht="27.75" customHeight="1">
      <c r="A891" s="88" t="s">
        <v>1616</v>
      </c>
      <c r="B891" s="89" t="s">
        <v>1617</v>
      </c>
      <c r="C891" s="90">
        <v>0</v>
      </c>
    </row>
    <row r="892" spans="1:3" s="78" customFormat="1" ht="27.75" customHeight="1">
      <c r="A892" s="88" t="s">
        <v>1618</v>
      </c>
      <c r="B892" s="89" t="s">
        <v>1619</v>
      </c>
      <c r="C892" s="90">
        <v>0</v>
      </c>
    </row>
    <row r="893" spans="1:3" s="78" customFormat="1" ht="27.75" customHeight="1">
      <c r="A893" s="88" t="s">
        <v>1620</v>
      </c>
      <c r="B893" s="89" t="s">
        <v>1621</v>
      </c>
      <c r="C893" s="90">
        <v>0</v>
      </c>
    </row>
    <row r="894" spans="1:3" s="78" customFormat="1" ht="27.75" customHeight="1">
      <c r="A894" s="88" t="s">
        <v>1622</v>
      </c>
      <c r="B894" s="89" t="s">
        <v>1623</v>
      </c>
      <c r="C894" s="90">
        <v>0</v>
      </c>
    </row>
    <row r="895" spans="1:3" s="78" customFormat="1" ht="27.75" customHeight="1">
      <c r="A895" s="88" t="s">
        <v>1624</v>
      </c>
      <c r="B895" s="89" t="s">
        <v>1625</v>
      </c>
      <c r="C895" s="90">
        <v>0</v>
      </c>
    </row>
    <row r="896" spans="1:3" s="78" customFormat="1" ht="27.75" customHeight="1">
      <c r="A896" s="88" t="s">
        <v>1626</v>
      </c>
      <c r="B896" s="89" t="s">
        <v>1627</v>
      </c>
      <c r="C896" s="90">
        <v>0</v>
      </c>
    </row>
    <row r="897" spans="1:3" s="78" customFormat="1" ht="27.75" customHeight="1">
      <c r="A897" s="88" t="s">
        <v>1628</v>
      </c>
      <c r="B897" s="89" t="s">
        <v>1629</v>
      </c>
      <c r="C897" s="90">
        <v>0</v>
      </c>
    </row>
    <row r="898" spans="1:3" s="78" customFormat="1" ht="27.75" customHeight="1">
      <c r="A898" s="88" t="s">
        <v>1630</v>
      </c>
      <c r="B898" s="89" t="s">
        <v>1631</v>
      </c>
      <c r="C898" s="90">
        <v>0</v>
      </c>
    </row>
    <row r="899" spans="1:3" s="78" customFormat="1" ht="27.75" customHeight="1">
      <c r="A899" s="88" t="s">
        <v>1632</v>
      </c>
      <c r="B899" s="89" t="s">
        <v>1633</v>
      </c>
      <c r="C899" s="90">
        <v>0</v>
      </c>
    </row>
    <row r="900" spans="1:3" s="78" customFormat="1" ht="27.75" customHeight="1">
      <c r="A900" s="88" t="s">
        <v>1634</v>
      </c>
      <c r="B900" s="89" t="s">
        <v>1635</v>
      </c>
      <c r="C900" s="90">
        <v>0</v>
      </c>
    </row>
    <row r="901" spans="1:3" s="78" customFormat="1" ht="27.75" customHeight="1">
      <c r="A901" s="88" t="s">
        <v>1636</v>
      </c>
      <c r="B901" s="89" t="s">
        <v>1637</v>
      </c>
      <c r="C901" s="90">
        <v>0</v>
      </c>
    </row>
    <row r="902" spans="1:3" s="78" customFormat="1" ht="27.75" customHeight="1">
      <c r="A902" s="88" t="s">
        <v>1638</v>
      </c>
      <c r="B902" s="89" t="s">
        <v>1639</v>
      </c>
      <c r="C902" s="90">
        <f>SUM(C903:C927)</f>
        <v>0</v>
      </c>
    </row>
    <row r="903" spans="1:3" s="78" customFormat="1" ht="27.75" customHeight="1">
      <c r="A903" s="88" t="s">
        <v>1640</v>
      </c>
      <c r="B903" s="89" t="s">
        <v>71</v>
      </c>
      <c r="C903" s="90">
        <v>0</v>
      </c>
    </row>
    <row r="904" spans="1:3" s="78" customFormat="1" ht="27.75" customHeight="1">
      <c r="A904" s="88" t="s">
        <v>1641</v>
      </c>
      <c r="B904" s="89" t="s">
        <v>73</v>
      </c>
      <c r="C904" s="90">
        <v>0</v>
      </c>
    </row>
    <row r="905" spans="1:3" s="78" customFormat="1" ht="27.75" customHeight="1">
      <c r="A905" s="88" t="s">
        <v>1642</v>
      </c>
      <c r="B905" s="89" t="s">
        <v>75</v>
      </c>
      <c r="C905" s="90">
        <v>0</v>
      </c>
    </row>
    <row r="906" spans="1:3" s="78" customFormat="1" ht="27.75" customHeight="1">
      <c r="A906" s="88" t="s">
        <v>1643</v>
      </c>
      <c r="B906" s="89" t="s">
        <v>1644</v>
      </c>
      <c r="C906" s="90">
        <v>0</v>
      </c>
    </row>
    <row r="907" spans="1:3" s="78" customFormat="1" ht="27.75" customHeight="1">
      <c r="A907" s="88" t="s">
        <v>1645</v>
      </c>
      <c r="B907" s="89" t="s">
        <v>1646</v>
      </c>
      <c r="C907" s="90"/>
    </row>
    <row r="908" spans="1:3" s="78" customFormat="1" ht="27.75" customHeight="1">
      <c r="A908" s="88" t="s">
        <v>1647</v>
      </c>
      <c r="B908" s="89" t="s">
        <v>1648</v>
      </c>
      <c r="C908" s="90">
        <v>0</v>
      </c>
    </row>
    <row r="909" spans="1:3" s="78" customFormat="1" ht="27.75" customHeight="1">
      <c r="A909" s="88" t="s">
        <v>1649</v>
      </c>
      <c r="B909" s="89" t="s">
        <v>1650</v>
      </c>
      <c r="C909" s="90">
        <v>0</v>
      </c>
    </row>
    <row r="910" spans="1:3" s="78" customFormat="1" ht="27.75" customHeight="1">
      <c r="A910" s="88" t="s">
        <v>1651</v>
      </c>
      <c r="B910" s="89" t="s">
        <v>1652</v>
      </c>
      <c r="C910" s="90">
        <v>0</v>
      </c>
    </row>
    <row r="911" spans="1:3" s="78" customFormat="1" ht="27.75" customHeight="1">
      <c r="A911" s="88" t="s">
        <v>1653</v>
      </c>
      <c r="B911" s="89" t="s">
        <v>1654</v>
      </c>
      <c r="C911" s="90">
        <v>0</v>
      </c>
    </row>
    <row r="912" spans="1:3" s="78" customFormat="1" ht="27.75" customHeight="1">
      <c r="A912" s="88" t="s">
        <v>1655</v>
      </c>
      <c r="B912" s="89" t="s">
        <v>1656</v>
      </c>
      <c r="C912" s="90">
        <v>0</v>
      </c>
    </row>
    <row r="913" spans="1:3" s="78" customFormat="1" ht="27.75" customHeight="1">
      <c r="A913" s="88" t="s">
        <v>1657</v>
      </c>
      <c r="B913" s="89" t="s">
        <v>1658</v>
      </c>
      <c r="C913" s="90">
        <v>0</v>
      </c>
    </row>
    <row r="914" spans="1:3" s="78" customFormat="1" ht="27.75" customHeight="1">
      <c r="A914" s="88" t="s">
        <v>1659</v>
      </c>
      <c r="B914" s="89" t="s">
        <v>1660</v>
      </c>
      <c r="C914" s="90">
        <v>0</v>
      </c>
    </row>
    <row r="915" spans="1:3" s="78" customFormat="1" ht="27.75" customHeight="1">
      <c r="A915" s="88" t="s">
        <v>1661</v>
      </c>
      <c r="B915" s="89" t="s">
        <v>1662</v>
      </c>
      <c r="C915" s="90">
        <v>0</v>
      </c>
    </row>
    <row r="916" spans="1:3" s="78" customFormat="1" ht="27.75" customHeight="1">
      <c r="A916" s="88" t="s">
        <v>1663</v>
      </c>
      <c r="B916" s="89" t="s">
        <v>1664</v>
      </c>
      <c r="C916" s="90"/>
    </row>
    <row r="917" spans="1:3" s="78" customFormat="1" ht="27.75" customHeight="1">
      <c r="A917" s="88" t="s">
        <v>1665</v>
      </c>
      <c r="B917" s="89" t="s">
        <v>1666</v>
      </c>
      <c r="C917" s="90">
        <v>0</v>
      </c>
    </row>
    <row r="918" spans="1:3" s="78" customFormat="1" ht="27.75" customHeight="1">
      <c r="A918" s="88" t="s">
        <v>1667</v>
      </c>
      <c r="B918" s="89" t="s">
        <v>1668</v>
      </c>
      <c r="C918" s="90">
        <v>0</v>
      </c>
    </row>
    <row r="919" spans="1:3" s="78" customFormat="1" ht="27.75" customHeight="1">
      <c r="A919" s="88" t="s">
        <v>1669</v>
      </c>
      <c r="B919" s="89" t="s">
        <v>1670</v>
      </c>
      <c r="C919" s="90">
        <v>0</v>
      </c>
    </row>
    <row r="920" spans="1:3" s="78" customFormat="1" ht="27.75" customHeight="1">
      <c r="A920" s="88" t="s">
        <v>1671</v>
      </c>
      <c r="B920" s="89" t="s">
        <v>1672</v>
      </c>
      <c r="C920" s="90">
        <v>0</v>
      </c>
    </row>
    <row r="921" spans="1:3" s="78" customFormat="1" ht="27.75" customHeight="1">
      <c r="A921" s="88" t="s">
        <v>1673</v>
      </c>
      <c r="B921" s="89" t="s">
        <v>1674</v>
      </c>
      <c r="C921" s="90">
        <v>0</v>
      </c>
    </row>
    <row r="922" spans="1:3" s="78" customFormat="1" ht="27.75" customHeight="1">
      <c r="A922" s="88" t="s">
        <v>1675</v>
      </c>
      <c r="B922" s="89" t="s">
        <v>1676</v>
      </c>
      <c r="C922" s="90">
        <v>0</v>
      </c>
    </row>
    <row r="923" spans="1:3" s="78" customFormat="1" ht="27.75" customHeight="1">
      <c r="A923" s="88" t="s">
        <v>1677</v>
      </c>
      <c r="B923" s="89" t="s">
        <v>1678</v>
      </c>
      <c r="C923" s="90">
        <v>0</v>
      </c>
    </row>
    <row r="924" spans="1:3" s="78" customFormat="1" ht="27.75" customHeight="1">
      <c r="A924" s="88" t="s">
        <v>1679</v>
      </c>
      <c r="B924" s="89" t="s">
        <v>1621</v>
      </c>
      <c r="C924" s="90">
        <v>0</v>
      </c>
    </row>
    <row r="925" spans="1:3" s="78" customFormat="1" ht="27.75" customHeight="1">
      <c r="A925" s="88" t="s">
        <v>1680</v>
      </c>
      <c r="B925" s="89" t="s">
        <v>1681</v>
      </c>
      <c r="C925" s="90">
        <v>0</v>
      </c>
    </row>
    <row r="926" spans="1:3" s="78" customFormat="1" ht="27.75" customHeight="1">
      <c r="A926" s="88" t="s">
        <v>1682</v>
      </c>
      <c r="B926" s="89" t="s">
        <v>1683</v>
      </c>
      <c r="C926" s="90">
        <v>0</v>
      </c>
    </row>
    <row r="927" spans="1:3" s="78" customFormat="1" ht="27.75" customHeight="1">
      <c r="A927" s="88" t="s">
        <v>1684</v>
      </c>
      <c r="B927" s="89" t="s">
        <v>1685</v>
      </c>
      <c r="C927" s="90">
        <v>0</v>
      </c>
    </row>
    <row r="928" spans="1:3" s="78" customFormat="1" ht="27.75" customHeight="1">
      <c r="A928" s="88" t="s">
        <v>1686</v>
      </c>
      <c r="B928" s="89" t="s">
        <v>1687</v>
      </c>
      <c r="C928" s="90"/>
    </row>
    <row r="929" spans="1:3" s="78" customFormat="1" ht="27.75" customHeight="1">
      <c r="A929" s="88" t="s">
        <v>1688</v>
      </c>
      <c r="B929" s="89" t="s">
        <v>71</v>
      </c>
      <c r="C929" s="90"/>
    </row>
    <row r="930" spans="1:3" s="78" customFormat="1" ht="27.75" customHeight="1">
      <c r="A930" s="88" t="s">
        <v>1689</v>
      </c>
      <c r="B930" s="89" t="s">
        <v>73</v>
      </c>
      <c r="C930" s="90"/>
    </row>
    <row r="931" spans="1:3" s="78" customFormat="1" ht="27.75" customHeight="1">
      <c r="A931" s="88" t="s">
        <v>1690</v>
      </c>
      <c r="B931" s="89" t="s">
        <v>75</v>
      </c>
      <c r="C931" s="90"/>
    </row>
    <row r="932" spans="1:3" s="78" customFormat="1" ht="27.75" customHeight="1">
      <c r="A932" s="88" t="s">
        <v>1691</v>
      </c>
      <c r="B932" s="89" t="s">
        <v>1692</v>
      </c>
      <c r="C932" s="90"/>
    </row>
    <row r="933" spans="1:3" s="78" customFormat="1" ht="27.75" customHeight="1">
      <c r="A933" s="88" t="s">
        <v>1693</v>
      </c>
      <c r="B933" s="89" t="s">
        <v>1694</v>
      </c>
      <c r="C933" s="90"/>
    </row>
    <row r="934" spans="1:3" s="78" customFormat="1" ht="27.75" customHeight="1">
      <c r="A934" s="88" t="s">
        <v>1695</v>
      </c>
      <c r="B934" s="89" t="s">
        <v>1696</v>
      </c>
      <c r="C934" s="90"/>
    </row>
    <row r="935" spans="1:3" s="78" customFormat="1" ht="27.75" customHeight="1">
      <c r="A935" s="88" t="s">
        <v>1697</v>
      </c>
      <c r="B935" s="89" t="s">
        <v>1698</v>
      </c>
      <c r="C935" s="90"/>
    </row>
    <row r="936" spans="1:3" s="78" customFormat="1" ht="27.75" customHeight="1">
      <c r="A936" s="88" t="s">
        <v>1699</v>
      </c>
      <c r="B936" s="89" t="s">
        <v>1700</v>
      </c>
      <c r="C936" s="90"/>
    </row>
    <row r="937" spans="1:3" s="78" customFormat="1" ht="27.75" customHeight="1">
      <c r="A937" s="88" t="s">
        <v>1701</v>
      </c>
      <c r="B937" s="89" t="s">
        <v>1702</v>
      </c>
      <c r="C937" s="90"/>
    </row>
    <row r="938" spans="1:3" s="78" customFormat="1" ht="27.75" customHeight="1">
      <c r="A938" s="88" t="s">
        <v>1703</v>
      </c>
      <c r="B938" s="89" t="s">
        <v>1704</v>
      </c>
      <c r="C938" s="90"/>
    </row>
    <row r="939" spans="1:3" s="78" customFormat="1" ht="27.75" customHeight="1">
      <c r="A939" s="88" t="s">
        <v>1705</v>
      </c>
      <c r="B939" s="89" t="s">
        <v>1706</v>
      </c>
      <c r="C939" s="90">
        <f>SUM(C940:C949)</f>
        <v>82</v>
      </c>
    </row>
    <row r="940" spans="1:3" s="78" customFormat="1" ht="27.75" customHeight="1">
      <c r="A940" s="88" t="s">
        <v>1707</v>
      </c>
      <c r="B940" s="89" t="s">
        <v>71</v>
      </c>
      <c r="C940" s="90"/>
    </row>
    <row r="941" spans="1:3" s="78" customFormat="1" ht="27.75" customHeight="1">
      <c r="A941" s="88" t="s">
        <v>1708</v>
      </c>
      <c r="B941" s="89" t="s">
        <v>73</v>
      </c>
      <c r="C941" s="90">
        <v>0</v>
      </c>
    </row>
    <row r="942" spans="1:3" s="78" customFormat="1" ht="27.75" customHeight="1">
      <c r="A942" s="88" t="s">
        <v>1709</v>
      </c>
      <c r="B942" s="89" t="s">
        <v>75</v>
      </c>
      <c r="C942" s="90">
        <v>0</v>
      </c>
    </row>
    <row r="943" spans="1:3" s="78" customFormat="1" ht="27.75" customHeight="1">
      <c r="A943" s="88" t="s">
        <v>1710</v>
      </c>
      <c r="B943" s="89" t="s">
        <v>1711</v>
      </c>
      <c r="C943" s="90">
        <v>0</v>
      </c>
    </row>
    <row r="944" spans="1:3" s="78" customFormat="1" ht="27.75" customHeight="1">
      <c r="A944" s="88" t="s">
        <v>1712</v>
      </c>
      <c r="B944" s="89" t="s">
        <v>1713</v>
      </c>
      <c r="C944" s="90">
        <v>0</v>
      </c>
    </row>
    <row r="945" spans="1:3" s="78" customFormat="1" ht="27.75" customHeight="1">
      <c r="A945" s="88" t="s">
        <v>1714</v>
      </c>
      <c r="B945" s="89" t="s">
        <v>1715</v>
      </c>
      <c r="C945" s="90">
        <v>0</v>
      </c>
    </row>
    <row r="946" spans="1:3" s="78" customFormat="1" ht="27.75" customHeight="1">
      <c r="A946" s="88" t="s">
        <v>1716</v>
      </c>
      <c r="B946" s="89" t="s">
        <v>1717</v>
      </c>
      <c r="C946" s="90">
        <v>0</v>
      </c>
    </row>
    <row r="947" spans="1:3" s="78" customFormat="1" ht="27.75" customHeight="1">
      <c r="A947" s="88" t="s">
        <v>1718</v>
      </c>
      <c r="B947" s="89" t="s">
        <v>1719</v>
      </c>
      <c r="C947" s="90">
        <v>0</v>
      </c>
    </row>
    <row r="948" spans="1:3" s="78" customFormat="1" ht="27.75" customHeight="1">
      <c r="A948" s="88" t="s">
        <v>1720</v>
      </c>
      <c r="B948" s="89" t="s">
        <v>89</v>
      </c>
      <c r="C948" s="90">
        <v>0</v>
      </c>
    </row>
    <row r="949" spans="1:3" s="78" customFormat="1" ht="27.75" customHeight="1">
      <c r="A949" s="88" t="s">
        <v>1721</v>
      </c>
      <c r="B949" s="89" t="s">
        <v>1722</v>
      </c>
      <c r="C949" s="90">
        <v>82</v>
      </c>
    </row>
    <row r="950" spans="1:3" s="78" customFormat="1" ht="27.75" customHeight="1">
      <c r="A950" s="88" t="s">
        <v>1723</v>
      </c>
      <c r="B950" s="89" t="s">
        <v>1724</v>
      </c>
      <c r="C950" s="90"/>
    </row>
    <row r="951" spans="1:3" s="78" customFormat="1" ht="27.75" customHeight="1">
      <c r="A951" s="88" t="s">
        <v>1725</v>
      </c>
      <c r="B951" s="89" t="s">
        <v>798</v>
      </c>
      <c r="C951" s="90"/>
    </row>
    <row r="952" spans="1:3" s="78" customFormat="1" ht="27.75" customHeight="1">
      <c r="A952" s="88" t="s">
        <v>1726</v>
      </c>
      <c r="B952" s="89" t="s">
        <v>1727</v>
      </c>
      <c r="C952" s="90"/>
    </row>
    <row r="953" spans="1:3" s="78" customFormat="1" ht="27.75" customHeight="1">
      <c r="A953" s="88" t="s">
        <v>1728</v>
      </c>
      <c r="B953" s="89" t="s">
        <v>1729</v>
      </c>
      <c r="C953" s="90"/>
    </row>
    <row r="954" spans="1:3" s="78" customFormat="1" ht="27.75" customHeight="1">
      <c r="A954" s="88" t="s">
        <v>1730</v>
      </c>
      <c r="B954" s="89" t="s">
        <v>1731</v>
      </c>
      <c r="C954" s="90"/>
    </row>
    <row r="955" spans="1:3" s="78" customFormat="1" ht="27.75" customHeight="1">
      <c r="A955" s="88" t="s">
        <v>1732</v>
      </c>
      <c r="B955" s="89" t="s">
        <v>1733</v>
      </c>
      <c r="C955" s="90"/>
    </row>
    <row r="956" spans="1:3" s="78" customFormat="1" ht="27.75" customHeight="1">
      <c r="A956" s="88" t="s">
        <v>1734</v>
      </c>
      <c r="B956" s="89" t="s">
        <v>1735</v>
      </c>
      <c r="C956" s="90"/>
    </row>
    <row r="957" spans="1:3" s="78" customFormat="1" ht="27.75" customHeight="1">
      <c r="A957" s="88" t="s">
        <v>1736</v>
      </c>
      <c r="B957" s="89" t="s">
        <v>1737</v>
      </c>
      <c r="C957" s="90"/>
    </row>
    <row r="958" spans="1:3" s="78" customFormat="1" ht="27.75" customHeight="1">
      <c r="A958" s="88" t="s">
        <v>1738</v>
      </c>
      <c r="B958" s="89" t="s">
        <v>1739</v>
      </c>
      <c r="C958" s="90"/>
    </row>
    <row r="959" spans="1:3" s="78" customFormat="1" ht="27.75" customHeight="1">
      <c r="A959" s="88" t="s">
        <v>1740</v>
      </c>
      <c r="B959" s="89" t="s">
        <v>1741</v>
      </c>
      <c r="C959" s="90"/>
    </row>
    <row r="960" spans="1:3" s="78" customFormat="1" ht="27.75" customHeight="1">
      <c r="A960" s="88" t="s">
        <v>1742</v>
      </c>
      <c r="B960" s="89" t="s">
        <v>1743</v>
      </c>
      <c r="C960" s="90"/>
    </row>
    <row r="961" spans="1:3" s="78" customFormat="1" ht="27.75" customHeight="1">
      <c r="A961" s="88" t="s">
        <v>1744</v>
      </c>
      <c r="B961" s="89" t="s">
        <v>1745</v>
      </c>
      <c r="C961" s="90"/>
    </row>
    <row r="962" spans="1:3" s="78" customFormat="1" ht="27.75" customHeight="1">
      <c r="A962" s="88" t="s">
        <v>1746</v>
      </c>
      <c r="B962" s="89" t="s">
        <v>1747</v>
      </c>
      <c r="C962" s="90"/>
    </row>
    <row r="963" spans="1:3" s="78" customFormat="1" ht="27.75" customHeight="1">
      <c r="A963" s="88" t="s">
        <v>1748</v>
      </c>
      <c r="B963" s="89" t="s">
        <v>1749</v>
      </c>
      <c r="C963" s="90"/>
    </row>
    <row r="964" spans="1:3" s="78" customFormat="1" ht="27.75" customHeight="1">
      <c r="A964" s="88" t="s">
        <v>1750</v>
      </c>
      <c r="B964" s="89" t="s">
        <v>1751</v>
      </c>
      <c r="C964" s="90"/>
    </row>
    <row r="965" spans="1:3" s="78" customFormat="1" ht="27.75" customHeight="1">
      <c r="A965" s="88" t="s">
        <v>1752</v>
      </c>
      <c r="B965" s="89" t="s">
        <v>1753</v>
      </c>
      <c r="C965" s="90"/>
    </row>
    <row r="966" spans="1:3" s="78" customFormat="1" ht="27.75" customHeight="1">
      <c r="A966" s="88" t="s">
        <v>1754</v>
      </c>
      <c r="B966" s="89" t="s">
        <v>1755</v>
      </c>
      <c r="C966" s="90"/>
    </row>
    <row r="967" spans="1:3" s="78" customFormat="1" ht="27.75" customHeight="1">
      <c r="A967" s="88" t="s">
        <v>1756</v>
      </c>
      <c r="B967" s="89" t="s">
        <v>1757</v>
      </c>
      <c r="C967" s="90"/>
    </row>
    <row r="968" spans="1:3" s="78" customFormat="1" ht="27.75" customHeight="1">
      <c r="A968" s="88" t="s">
        <v>1758</v>
      </c>
      <c r="B968" s="89" t="s">
        <v>1759</v>
      </c>
      <c r="C968" s="90"/>
    </row>
    <row r="969" spans="1:3" s="78" customFormat="1" ht="27.75" customHeight="1">
      <c r="A969" s="88" t="s">
        <v>1760</v>
      </c>
      <c r="B969" s="89" t="s">
        <v>1761</v>
      </c>
      <c r="C969" s="90"/>
    </row>
    <row r="970" spans="1:3" s="78" customFormat="1" ht="27.75" customHeight="1">
      <c r="A970" s="88" t="s">
        <v>1762</v>
      </c>
      <c r="B970" s="89" t="s">
        <v>1763</v>
      </c>
      <c r="C970" s="90"/>
    </row>
    <row r="971" spans="1:3" s="78" customFormat="1" ht="27.75" customHeight="1">
      <c r="A971" s="88" t="s">
        <v>1764</v>
      </c>
      <c r="B971" s="89" t="s">
        <v>1765</v>
      </c>
      <c r="C971" s="90"/>
    </row>
    <row r="972" spans="1:3" s="78" customFormat="1" ht="27.75" customHeight="1">
      <c r="A972" s="88" t="s">
        <v>1766</v>
      </c>
      <c r="B972" s="89" t="s">
        <v>1767</v>
      </c>
      <c r="C972" s="90"/>
    </row>
    <row r="973" spans="1:3" s="78" customFormat="1" ht="27.75" customHeight="1">
      <c r="A973" s="88" t="s">
        <v>1768</v>
      </c>
      <c r="B973" s="89" t="s">
        <v>1769</v>
      </c>
      <c r="C973" s="90"/>
    </row>
    <row r="974" spans="1:3" s="78" customFormat="1" ht="27.75" customHeight="1">
      <c r="A974" s="88" t="s">
        <v>1770</v>
      </c>
      <c r="B974" s="89" t="s">
        <v>1771</v>
      </c>
      <c r="C974" s="90"/>
    </row>
    <row r="975" spans="1:3" s="78" customFormat="1" ht="27.75" customHeight="1">
      <c r="A975" s="88" t="s">
        <v>1772</v>
      </c>
      <c r="B975" s="89" t="s">
        <v>1773</v>
      </c>
      <c r="C975" s="90"/>
    </row>
    <row r="976" spans="1:3" s="78" customFormat="1" ht="27.75" customHeight="1">
      <c r="A976" s="88" t="s">
        <v>1774</v>
      </c>
      <c r="B976" s="89" t="s">
        <v>1775</v>
      </c>
      <c r="C976" s="90"/>
    </row>
    <row r="977" spans="1:3" s="78" customFormat="1" ht="27.75" customHeight="1">
      <c r="A977" s="88" t="s">
        <v>1776</v>
      </c>
      <c r="B977" s="89" t="s">
        <v>1777</v>
      </c>
      <c r="C977" s="90"/>
    </row>
    <row r="978" spans="1:3" s="78" customFormat="1" ht="27.75" customHeight="1">
      <c r="A978" s="88" t="s">
        <v>1778</v>
      </c>
      <c r="B978" s="89" t="s">
        <v>71</v>
      </c>
      <c r="C978" s="90"/>
    </row>
    <row r="979" spans="1:3" s="78" customFormat="1" ht="27.75" customHeight="1">
      <c r="A979" s="88" t="s">
        <v>1779</v>
      </c>
      <c r="B979" s="89" t="s">
        <v>73</v>
      </c>
      <c r="C979" s="90"/>
    </row>
    <row r="980" spans="1:3" s="78" customFormat="1" ht="27.75" customHeight="1">
      <c r="A980" s="88" t="s">
        <v>1780</v>
      </c>
      <c r="B980" s="89" t="s">
        <v>75</v>
      </c>
      <c r="C980" s="90"/>
    </row>
    <row r="981" spans="1:3" s="78" customFormat="1" ht="27.75" customHeight="1">
      <c r="A981" s="88" t="s">
        <v>1781</v>
      </c>
      <c r="B981" s="89" t="s">
        <v>1782</v>
      </c>
      <c r="C981" s="90"/>
    </row>
    <row r="982" spans="1:3" s="78" customFormat="1" ht="27.75" customHeight="1">
      <c r="A982" s="88" t="s">
        <v>1783</v>
      </c>
      <c r="B982" s="89" t="s">
        <v>1784</v>
      </c>
      <c r="C982" s="90"/>
    </row>
    <row r="983" spans="1:3" s="78" customFormat="1" ht="27.75" customHeight="1">
      <c r="A983" s="88" t="s">
        <v>1785</v>
      </c>
      <c r="B983" s="89" t="s">
        <v>1786</v>
      </c>
      <c r="C983" s="90"/>
    </row>
    <row r="984" spans="1:3" s="78" customFormat="1" ht="27.75" customHeight="1">
      <c r="A984" s="88" t="s">
        <v>1787</v>
      </c>
      <c r="B984" s="89" t="s">
        <v>1788</v>
      </c>
      <c r="C984" s="90"/>
    </row>
    <row r="985" spans="1:3" s="78" customFormat="1" ht="27.75" customHeight="1">
      <c r="A985" s="88" t="s">
        <v>1789</v>
      </c>
      <c r="B985" s="89" t="s">
        <v>1790</v>
      </c>
      <c r="C985" s="90"/>
    </row>
    <row r="986" spans="1:3" s="78" customFormat="1" ht="27.75" customHeight="1">
      <c r="A986" s="88" t="s">
        <v>1791</v>
      </c>
      <c r="B986" s="89" t="s">
        <v>1792</v>
      </c>
      <c r="C986" s="90"/>
    </row>
    <row r="987" spans="1:3" s="78" customFormat="1" ht="27.75" customHeight="1">
      <c r="A987" s="88" t="s">
        <v>1793</v>
      </c>
      <c r="B987" s="89" t="s">
        <v>1794</v>
      </c>
      <c r="C987" s="90"/>
    </row>
    <row r="988" spans="1:3" s="78" customFormat="1" ht="27.75" customHeight="1">
      <c r="A988" s="88" t="s">
        <v>1795</v>
      </c>
      <c r="B988" s="89" t="s">
        <v>1796</v>
      </c>
      <c r="C988" s="90"/>
    </row>
    <row r="989" spans="1:3" s="78" customFormat="1" ht="27.75" customHeight="1">
      <c r="A989" s="88" t="s">
        <v>1797</v>
      </c>
      <c r="B989" s="89" t="s">
        <v>1798</v>
      </c>
      <c r="C989" s="90"/>
    </row>
    <row r="990" spans="1:3" s="78" customFormat="1" ht="27.75" customHeight="1">
      <c r="A990" s="88" t="s">
        <v>1799</v>
      </c>
      <c r="B990" s="89" t="s">
        <v>1800</v>
      </c>
      <c r="C990" s="90"/>
    </row>
    <row r="991" spans="1:3" s="78" customFormat="1" ht="27.75" customHeight="1">
      <c r="A991" s="88" t="s">
        <v>1801</v>
      </c>
      <c r="B991" s="89" t="s">
        <v>1802</v>
      </c>
      <c r="C991" s="90"/>
    </row>
    <row r="992" spans="1:3" s="78" customFormat="1" ht="27.75" customHeight="1">
      <c r="A992" s="88" t="s">
        <v>1803</v>
      </c>
      <c r="B992" s="89" t="s">
        <v>1804</v>
      </c>
      <c r="C992" s="90"/>
    </row>
    <row r="993" spans="1:3" s="78" customFormat="1" ht="27.75" customHeight="1">
      <c r="A993" s="88" t="s">
        <v>1805</v>
      </c>
      <c r="B993" s="89" t="s">
        <v>1806</v>
      </c>
      <c r="C993" s="90"/>
    </row>
    <row r="994" spans="1:3" s="78" customFormat="1" ht="27.75" customHeight="1">
      <c r="A994" s="88" t="s">
        <v>1807</v>
      </c>
      <c r="B994" s="89" t="s">
        <v>1808</v>
      </c>
      <c r="C994" s="90"/>
    </row>
    <row r="995" spans="1:3" s="78" customFormat="1" ht="27.75" customHeight="1">
      <c r="A995" s="88" t="s">
        <v>1809</v>
      </c>
      <c r="B995" s="89" t="s">
        <v>1810</v>
      </c>
      <c r="C995" s="90"/>
    </row>
    <row r="996" spans="1:3" s="78" customFormat="1" ht="27.75" customHeight="1">
      <c r="A996" s="88" t="s">
        <v>1811</v>
      </c>
      <c r="B996" s="89" t="s">
        <v>1812</v>
      </c>
      <c r="C996" s="90"/>
    </row>
    <row r="997" spans="1:3" s="78" customFormat="1" ht="27.75" customHeight="1">
      <c r="A997" s="88" t="s">
        <v>1813</v>
      </c>
      <c r="B997" s="89" t="s">
        <v>1814</v>
      </c>
      <c r="C997" s="90"/>
    </row>
    <row r="998" spans="1:3" s="78" customFormat="1" ht="27.75" customHeight="1">
      <c r="A998" s="88" t="s">
        <v>1815</v>
      </c>
      <c r="B998" s="89" t="s">
        <v>1816</v>
      </c>
      <c r="C998" s="90"/>
    </row>
    <row r="999" spans="1:3" s="78" customFormat="1" ht="27.75" customHeight="1">
      <c r="A999" s="88" t="s">
        <v>1817</v>
      </c>
      <c r="B999" s="89" t="s">
        <v>1818</v>
      </c>
      <c r="C999" s="90"/>
    </row>
    <row r="1000" spans="1:3" s="78" customFormat="1" ht="27.75" customHeight="1">
      <c r="A1000" s="88" t="s">
        <v>1819</v>
      </c>
      <c r="B1000" s="89" t="s">
        <v>1820</v>
      </c>
      <c r="C1000" s="90"/>
    </row>
    <row r="1001" spans="1:3" s="78" customFormat="1" ht="27.75" customHeight="1">
      <c r="A1001" s="88" t="s">
        <v>1821</v>
      </c>
      <c r="B1001" s="89" t="s">
        <v>71</v>
      </c>
      <c r="C1001" s="90"/>
    </row>
    <row r="1002" spans="1:3" s="78" customFormat="1" ht="27.75" customHeight="1">
      <c r="A1002" s="88" t="s">
        <v>1822</v>
      </c>
      <c r="B1002" s="89" t="s">
        <v>73</v>
      </c>
      <c r="C1002" s="90"/>
    </row>
    <row r="1003" spans="1:3" s="78" customFormat="1" ht="27.75" customHeight="1">
      <c r="A1003" s="88" t="s">
        <v>1823</v>
      </c>
      <c r="B1003" s="89" t="s">
        <v>75</v>
      </c>
      <c r="C1003" s="90"/>
    </row>
    <row r="1004" spans="1:3" s="78" customFormat="1" ht="27.75" customHeight="1">
      <c r="A1004" s="88" t="s">
        <v>1824</v>
      </c>
      <c r="B1004" s="89" t="s">
        <v>1825</v>
      </c>
      <c r="C1004" s="90"/>
    </row>
    <row r="1005" spans="1:3" s="78" customFormat="1" ht="27.75" customHeight="1">
      <c r="A1005" s="88" t="s">
        <v>1826</v>
      </c>
      <c r="B1005" s="89" t="s">
        <v>1827</v>
      </c>
      <c r="C1005" s="90"/>
    </row>
    <row r="1006" spans="1:3" s="78" customFormat="1" ht="27.75" customHeight="1">
      <c r="A1006" s="88" t="s">
        <v>1828</v>
      </c>
      <c r="B1006" s="89" t="s">
        <v>1829</v>
      </c>
      <c r="C1006" s="90"/>
    </row>
    <row r="1007" spans="1:3" s="78" customFormat="1" ht="27.75" customHeight="1">
      <c r="A1007" s="88" t="s">
        <v>1830</v>
      </c>
      <c r="B1007" s="89" t="s">
        <v>1831</v>
      </c>
      <c r="C1007" s="90"/>
    </row>
    <row r="1008" spans="1:3" s="78" customFormat="1" ht="27.75" customHeight="1">
      <c r="A1008" s="88" t="s">
        <v>1832</v>
      </c>
      <c r="B1008" s="89" t="s">
        <v>1833</v>
      </c>
      <c r="C1008" s="90"/>
    </row>
    <row r="1009" spans="1:3" s="78" customFormat="1" ht="27.75" customHeight="1">
      <c r="A1009" s="88" t="s">
        <v>1834</v>
      </c>
      <c r="B1009" s="89" t="s">
        <v>1835</v>
      </c>
      <c r="C1009" s="90"/>
    </row>
    <row r="1010" spans="1:3" s="78" customFormat="1" ht="27.75" customHeight="1">
      <c r="A1010" s="88" t="s">
        <v>1836</v>
      </c>
      <c r="B1010" s="89" t="s">
        <v>1837</v>
      </c>
      <c r="C1010" s="90"/>
    </row>
    <row r="1011" spans="1:3" s="78" customFormat="1" ht="27.75" customHeight="1">
      <c r="A1011" s="88" t="s">
        <v>1838</v>
      </c>
      <c r="B1011" s="89" t="s">
        <v>71</v>
      </c>
      <c r="C1011" s="90"/>
    </row>
    <row r="1012" spans="1:3" s="78" customFormat="1" ht="27.75" customHeight="1">
      <c r="A1012" s="88" t="s">
        <v>1839</v>
      </c>
      <c r="B1012" s="89" t="s">
        <v>73</v>
      </c>
      <c r="C1012" s="90"/>
    </row>
    <row r="1013" spans="1:3" s="78" customFormat="1" ht="27.75" customHeight="1">
      <c r="A1013" s="88" t="s">
        <v>1840</v>
      </c>
      <c r="B1013" s="89" t="s">
        <v>75</v>
      </c>
      <c r="C1013" s="90"/>
    </row>
    <row r="1014" spans="1:3" s="78" customFormat="1" ht="27.75" customHeight="1">
      <c r="A1014" s="88" t="s">
        <v>1841</v>
      </c>
      <c r="B1014" s="89" t="s">
        <v>1842</v>
      </c>
      <c r="C1014" s="90"/>
    </row>
    <row r="1015" spans="1:3" s="78" customFormat="1" ht="27.75" customHeight="1">
      <c r="A1015" s="88" t="s">
        <v>1843</v>
      </c>
      <c r="B1015" s="89" t="s">
        <v>1844</v>
      </c>
      <c r="C1015" s="90"/>
    </row>
    <row r="1016" spans="1:3" s="78" customFormat="1" ht="27.75" customHeight="1">
      <c r="A1016" s="88" t="s">
        <v>1845</v>
      </c>
      <c r="B1016" s="89" t="s">
        <v>1846</v>
      </c>
      <c r="C1016" s="90"/>
    </row>
    <row r="1017" spans="1:3" s="78" customFormat="1" ht="27.75" customHeight="1">
      <c r="A1017" s="88" t="s">
        <v>1847</v>
      </c>
      <c r="B1017" s="89" t="s">
        <v>1848</v>
      </c>
      <c r="C1017" s="90"/>
    </row>
    <row r="1018" spans="1:3" s="78" customFormat="1" ht="27.75" customHeight="1">
      <c r="A1018" s="88" t="s">
        <v>1849</v>
      </c>
      <c r="B1018" s="89" t="s">
        <v>1850</v>
      </c>
      <c r="C1018" s="90"/>
    </row>
    <row r="1019" spans="1:3" s="78" customFormat="1" ht="27.75" customHeight="1">
      <c r="A1019" s="88" t="s">
        <v>1851</v>
      </c>
      <c r="B1019" s="89" t="s">
        <v>1852</v>
      </c>
      <c r="C1019" s="90"/>
    </row>
    <row r="1020" spans="1:3" s="78" customFormat="1" ht="27.75" customHeight="1">
      <c r="A1020" s="88" t="s">
        <v>1853</v>
      </c>
      <c r="B1020" s="89" t="s">
        <v>1854</v>
      </c>
      <c r="C1020" s="90"/>
    </row>
    <row r="1021" spans="1:3" s="78" customFormat="1" ht="27.75" customHeight="1">
      <c r="A1021" s="88" t="s">
        <v>1855</v>
      </c>
      <c r="B1021" s="89" t="s">
        <v>1856</v>
      </c>
      <c r="C1021" s="90"/>
    </row>
    <row r="1022" spans="1:3" s="78" customFormat="1" ht="27.75" customHeight="1">
      <c r="A1022" s="88" t="s">
        <v>1857</v>
      </c>
      <c r="B1022" s="89" t="s">
        <v>1858</v>
      </c>
      <c r="C1022" s="90"/>
    </row>
    <row r="1023" spans="1:3" s="78" customFormat="1" ht="27.75" customHeight="1">
      <c r="A1023" s="88" t="s">
        <v>1859</v>
      </c>
      <c r="B1023" s="89" t="s">
        <v>1860</v>
      </c>
      <c r="C1023" s="90"/>
    </row>
    <row r="1024" spans="1:3" s="78" customFormat="1" ht="27.75" customHeight="1">
      <c r="A1024" s="88" t="s">
        <v>1861</v>
      </c>
      <c r="B1024" s="89" t="s">
        <v>1862</v>
      </c>
      <c r="C1024" s="90"/>
    </row>
    <row r="1025" spans="1:3" s="78" customFormat="1" ht="27.75" customHeight="1">
      <c r="A1025" s="88" t="s">
        <v>1863</v>
      </c>
      <c r="B1025" s="89" t="s">
        <v>1864</v>
      </c>
      <c r="C1025" s="90"/>
    </row>
    <row r="1026" spans="1:3" s="78" customFormat="1" ht="27.75" customHeight="1">
      <c r="A1026" s="88" t="s">
        <v>1865</v>
      </c>
      <c r="B1026" s="89" t="s">
        <v>71</v>
      </c>
      <c r="C1026" s="90"/>
    </row>
    <row r="1027" spans="1:3" s="78" customFormat="1" ht="27.75" customHeight="1">
      <c r="A1027" s="88" t="s">
        <v>1866</v>
      </c>
      <c r="B1027" s="89" t="s">
        <v>73</v>
      </c>
      <c r="C1027" s="90"/>
    </row>
    <row r="1028" spans="1:3" s="78" customFormat="1" ht="27.75" customHeight="1">
      <c r="A1028" s="88" t="s">
        <v>1867</v>
      </c>
      <c r="B1028" s="89" t="s">
        <v>75</v>
      </c>
      <c r="C1028" s="90"/>
    </row>
    <row r="1029" spans="1:3" s="78" customFormat="1" ht="27.75" customHeight="1">
      <c r="A1029" s="88" t="s">
        <v>1868</v>
      </c>
      <c r="B1029" s="89" t="s">
        <v>1833</v>
      </c>
      <c r="C1029" s="90"/>
    </row>
    <row r="1030" spans="1:3" s="78" customFormat="1" ht="27.75" customHeight="1">
      <c r="A1030" s="88" t="s">
        <v>1869</v>
      </c>
      <c r="B1030" s="89" t="s">
        <v>1870</v>
      </c>
      <c r="C1030" s="90"/>
    </row>
    <row r="1031" spans="1:3" s="78" customFormat="1" ht="27.75" customHeight="1">
      <c r="A1031" s="88" t="s">
        <v>1871</v>
      </c>
      <c r="B1031" s="89" t="s">
        <v>1872</v>
      </c>
      <c r="C1031" s="90"/>
    </row>
    <row r="1032" spans="1:3" s="78" customFormat="1" ht="27.75" customHeight="1">
      <c r="A1032" s="88" t="s">
        <v>1873</v>
      </c>
      <c r="B1032" s="89" t="s">
        <v>1874</v>
      </c>
      <c r="C1032" s="90"/>
    </row>
    <row r="1033" spans="1:3" s="78" customFormat="1" ht="27.75" customHeight="1">
      <c r="A1033" s="88" t="s">
        <v>1875</v>
      </c>
      <c r="B1033" s="89" t="s">
        <v>1876</v>
      </c>
      <c r="C1033" s="90"/>
    </row>
    <row r="1034" spans="1:3" s="78" customFormat="1" ht="27.75" customHeight="1">
      <c r="A1034" s="88" t="s">
        <v>1877</v>
      </c>
      <c r="B1034" s="89" t="s">
        <v>1878</v>
      </c>
      <c r="C1034" s="90"/>
    </row>
    <row r="1035" spans="1:3" s="78" customFormat="1" ht="27.75" customHeight="1">
      <c r="A1035" s="88" t="s">
        <v>1879</v>
      </c>
      <c r="B1035" s="89" t="s">
        <v>1880</v>
      </c>
      <c r="C1035" s="90"/>
    </row>
    <row r="1036" spans="1:3" s="78" customFormat="1" ht="27.75" customHeight="1">
      <c r="A1036" s="88" t="s">
        <v>1881</v>
      </c>
      <c r="B1036" s="89" t="s">
        <v>1882</v>
      </c>
      <c r="C1036" s="90"/>
    </row>
    <row r="1037" spans="1:3" s="78" customFormat="1" ht="27.75" customHeight="1">
      <c r="A1037" s="88" t="s">
        <v>1883</v>
      </c>
      <c r="B1037" s="89" t="s">
        <v>1884</v>
      </c>
      <c r="C1037" s="90"/>
    </row>
    <row r="1038" spans="1:3" s="78" customFormat="1" ht="27.75" customHeight="1">
      <c r="A1038" s="88" t="s">
        <v>1885</v>
      </c>
      <c r="B1038" s="89" t="s">
        <v>1886</v>
      </c>
      <c r="C1038" s="90"/>
    </row>
    <row r="1039" spans="1:3" s="78" customFormat="1" ht="27.75" customHeight="1">
      <c r="A1039" s="88" t="s">
        <v>1887</v>
      </c>
      <c r="B1039" s="89" t="s">
        <v>1888</v>
      </c>
      <c r="C1039" s="90"/>
    </row>
    <row r="1040" spans="1:3" s="78" customFormat="1" ht="27.75" customHeight="1">
      <c r="A1040" s="88" t="s">
        <v>1889</v>
      </c>
      <c r="B1040" s="89" t="s">
        <v>1890</v>
      </c>
      <c r="C1040" s="90">
        <f>C1041+C1051+C1067+C1072+C1086+C1093+C1100</f>
        <v>0</v>
      </c>
    </row>
    <row r="1041" spans="1:3" s="78" customFormat="1" ht="27.75" customHeight="1">
      <c r="A1041" s="88" t="s">
        <v>1891</v>
      </c>
      <c r="B1041" s="89" t="s">
        <v>1892</v>
      </c>
      <c r="C1041" s="90"/>
    </row>
    <row r="1042" spans="1:3" s="78" customFormat="1" ht="27.75" customHeight="1">
      <c r="A1042" s="88" t="s">
        <v>1893</v>
      </c>
      <c r="B1042" s="89" t="s">
        <v>71</v>
      </c>
      <c r="C1042" s="90"/>
    </row>
    <row r="1043" spans="1:3" s="78" customFormat="1" ht="27.75" customHeight="1">
      <c r="A1043" s="88" t="s">
        <v>1894</v>
      </c>
      <c r="B1043" s="89" t="s">
        <v>73</v>
      </c>
      <c r="C1043" s="90"/>
    </row>
    <row r="1044" spans="1:3" s="78" customFormat="1" ht="27.75" customHeight="1">
      <c r="A1044" s="88" t="s">
        <v>1895</v>
      </c>
      <c r="B1044" s="89" t="s">
        <v>75</v>
      </c>
      <c r="C1044" s="90"/>
    </row>
    <row r="1045" spans="1:3" s="78" customFormat="1" ht="27.75" customHeight="1">
      <c r="A1045" s="88" t="s">
        <v>1896</v>
      </c>
      <c r="B1045" s="89" t="s">
        <v>1897</v>
      </c>
      <c r="C1045" s="90"/>
    </row>
    <row r="1046" spans="1:3" s="78" customFormat="1" ht="27.75" customHeight="1">
      <c r="A1046" s="88" t="s">
        <v>1898</v>
      </c>
      <c r="B1046" s="89" t="s">
        <v>1899</v>
      </c>
      <c r="C1046" s="90"/>
    </row>
    <row r="1047" spans="1:3" s="78" customFormat="1" ht="27.75" customHeight="1">
      <c r="A1047" s="88" t="s">
        <v>1900</v>
      </c>
      <c r="B1047" s="89" t="s">
        <v>1901</v>
      </c>
      <c r="C1047" s="90"/>
    </row>
    <row r="1048" spans="1:3" s="78" customFormat="1" ht="27.75" customHeight="1">
      <c r="A1048" s="88" t="s">
        <v>1902</v>
      </c>
      <c r="B1048" s="89" t="s">
        <v>1903</v>
      </c>
      <c r="C1048" s="90"/>
    </row>
    <row r="1049" spans="1:3" s="78" customFormat="1" ht="27.75" customHeight="1">
      <c r="A1049" s="88" t="s">
        <v>1904</v>
      </c>
      <c r="B1049" s="89" t="s">
        <v>1905</v>
      </c>
      <c r="C1049" s="90"/>
    </row>
    <row r="1050" spans="1:3" s="78" customFormat="1" ht="27.75" customHeight="1">
      <c r="A1050" s="88" t="s">
        <v>1906</v>
      </c>
      <c r="B1050" s="89" t="s">
        <v>1907</v>
      </c>
      <c r="C1050" s="90"/>
    </row>
    <row r="1051" spans="1:3" s="78" customFormat="1" ht="27.75" customHeight="1">
      <c r="A1051" s="88" t="s">
        <v>1908</v>
      </c>
      <c r="B1051" s="89" t="s">
        <v>1909</v>
      </c>
      <c r="C1051" s="90"/>
    </row>
    <row r="1052" spans="1:3" s="78" customFormat="1" ht="27.75" customHeight="1">
      <c r="A1052" s="88" t="s">
        <v>1910</v>
      </c>
      <c r="B1052" s="89" t="s">
        <v>71</v>
      </c>
      <c r="C1052" s="90"/>
    </row>
    <row r="1053" spans="1:3" s="78" customFormat="1" ht="27.75" customHeight="1">
      <c r="A1053" s="88" t="s">
        <v>1911</v>
      </c>
      <c r="B1053" s="89" t="s">
        <v>73</v>
      </c>
      <c r="C1053" s="90"/>
    </row>
    <row r="1054" spans="1:3" s="78" customFormat="1" ht="27.75" customHeight="1">
      <c r="A1054" s="88" t="s">
        <v>1912</v>
      </c>
      <c r="B1054" s="89" t="s">
        <v>75</v>
      </c>
      <c r="C1054" s="90"/>
    </row>
    <row r="1055" spans="1:3" s="78" customFormat="1" ht="27.75" customHeight="1">
      <c r="A1055" s="88" t="s">
        <v>1913</v>
      </c>
      <c r="B1055" s="89" t="s">
        <v>1914</v>
      </c>
      <c r="C1055" s="90"/>
    </row>
    <row r="1056" spans="1:3" s="78" customFormat="1" ht="27.75" customHeight="1">
      <c r="A1056" s="88" t="s">
        <v>1915</v>
      </c>
      <c r="B1056" s="89" t="s">
        <v>1916</v>
      </c>
      <c r="C1056" s="90"/>
    </row>
    <row r="1057" spans="1:3" s="78" customFormat="1" ht="27.75" customHeight="1">
      <c r="A1057" s="88" t="s">
        <v>1917</v>
      </c>
      <c r="B1057" s="89" t="s">
        <v>1918</v>
      </c>
      <c r="C1057" s="90"/>
    </row>
    <row r="1058" spans="1:3" s="78" customFormat="1" ht="27.75" customHeight="1">
      <c r="A1058" s="88" t="s">
        <v>1919</v>
      </c>
      <c r="B1058" s="89" t="s">
        <v>1920</v>
      </c>
      <c r="C1058" s="90"/>
    </row>
    <row r="1059" spans="1:3" s="78" customFormat="1" ht="27.75" customHeight="1">
      <c r="A1059" s="88" t="s">
        <v>1921</v>
      </c>
      <c r="B1059" s="89" t="s">
        <v>1922</v>
      </c>
      <c r="C1059" s="90"/>
    </row>
    <row r="1060" spans="1:3" s="78" customFormat="1" ht="27.75" customHeight="1">
      <c r="A1060" s="88" t="s">
        <v>1923</v>
      </c>
      <c r="B1060" s="89" t="s">
        <v>1924</v>
      </c>
      <c r="C1060" s="90"/>
    </row>
    <row r="1061" spans="1:3" s="78" customFormat="1" ht="27.75" customHeight="1">
      <c r="A1061" s="88" t="s">
        <v>1925</v>
      </c>
      <c r="B1061" s="89" t="s">
        <v>1926</v>
      </c>
      <c r="C1061" s="90"/>
    </row>
    <row r="1062" spans="1:3" s="78" customFormat="1" ht="27.75" customHeight="1">
      <c r="A1062" s="88" t="s">
        <v>1927</v>
      </c>
      <c r="B1062" s="89" t="s">
        <v>1928</v>
      </c>
      <c r="C1062" s="90"/>
    </row>
    <row r="1063" spans="1:3" s="78" customFormat="1" ht="27.75" customHeight="1">
      <c r="A1063" s="88" t="s">
        <v>1929</v>
      </c>
      <c r="B1063" s="89" t="s">
        <v>1930</v>
      </c>
      <c r="C1063" s="90"/>
    </row>
    <row r="1064" spans="1:3" s="78" customFormat="1" ht="27.75" customHeight="1">
      <c r="A1064" s="88" t="s">
        <v>1931</v>
      </c>
      <c r="B1064" s="89" t="s">
        <v>1932</v>
      </c>
      <c r="C1064" s="90"/>
    </row>
    <row r="1065" spans="1:3" s="78" customFormat="1" ht="27.75" customHeight="1">
      <c r="A1065" s="88" t="s">
        <v>1933</v>
      </c>
      <c r="B1065" s="89" t="s">
        <v>1934</v>
      </c>
      <c r="C1065" s="90"/>
    </row>
    <row r="1066" spans="1:3" s="78" customFormat="1" ht="27.75" customHeight="1">
      <c r="A1066" s="88" t="s">
        <v>1935</v>
      </c>
      <c r="B1066" s="89" t="s">
        <v>1936</v>
      </c>
      <c r="C1066" s="90"/>
    </row>
    <row r="1067" spans="1:3" s="78" customFormat="1" ht="27.75" customHeight="1">
      <c r="A1067" s="88" t="s">
        <v>1937</v>
      </c>
      <c r="B1067" s="89" t="s">
        <v>1938</v>
      </c>
      <c r="C1067" s="90"/>
    </row>
    <row r="1068" spans="1:3" s="78" customFormat="1" ht="27.75" customHeight="1">
      <c r="A1068" s="88" t="s">
        <v>1939</v>
      </c>
      <c r="B1068" s="89" t="s">
        <v>71</v>
      </c>
      <c r="C1068" s="90"/>
    </row>
    <row r="1069" spans="1:3" s="78" customFormat="1" ht="27.75" customHeight="1">
      <c r="A1069" s="88" t="s">
        <v>1940</v>
      </c>
      <c r="B1069" s="89" t="s">
        <v>73</v>
      </c>
      <c r="C1069" s="90"/>
    </row>
    <row r="1070" spans="1:3" s="78" customFormat="1" ht="27.75" customHeight="1">
      <c r="A1070" s="88" t="s">
        <v>1941</v>
      </c>
      <c r="B1070" s="89" t="s">
        <v>75</v>
      </c>
      <c r="C1070" s="90"/>
    </row>
    <row r="1071" spans="1:3" s="78" customFormat="1" ht="27.75" customHeight="1">
      <c r="A1071" s="88" t="s">
        <v>1942</v>
      </c>
      <c r="B1071" s="89" t="s">
        <v>1943</v>
      </c>
      <c r="C1071" s="90"/>
    </row>
    <row r="1072" spans="1:3" s="78" customFormat="1" ht="27.75" customHeight="1">
      <c r="A1072" s="88" t="s">
        <v>1944</v>
      </c>
      <c r="B1072" s="89" t="s">
        <v>1945</v>
      </c>
      <c r="C1072" s="90">
        <f>SUM(C1073:C1085)</f>
        <v>0</v>
      </c>
    </row>
    <row r="1073" spans="1:3" s="78" customFormat="1" ht="27.75" customHeight="1">
      <c r="A1073" s="88" t="s">
        <v>1946</v>
      </c>
      <c r="B1073" s="89" t="s">
        <v>71</v>
      </c>
      <c r="C1073" s="90">
        <v>0</v>
      </c>
    </row>
    <row r="1074" spans="1:3" s="78" customFormat="1" ht="27.75" customHeight="1">
      <c r="A1074" s="88" t="s">
        <v>1947</v>
      </c>
      <c r="B1074" s="89" t="s">
        <v>73</v>
      </c>
      <c r="C1074" s="90">
        <v>0</v>
      </c>
    </row>
    <row r="1075" spans="1:3" s="78" customFormat="1" ht="27.75" customHeight="1">
      <c r="A1075" s="88" t="s">
        <v>1948</v>
      </c>
      <c r="B1075" s="89" t="s">
        <v>75</v>
      </c>
      <c r="C1075" s="90">
        <v>0</v>
      </c>
    </row>
    <row r="1076" spans="1:3" s="78" customFormat="1" ht="27.75" customHeight="1">
      <c r="A1076" s="88" t="s">
        <v>1949</v>
      </c>
      <c r="B1076" s="89" t="s">
        <v>1950</v>
      </c>
      <c r="C1076" s="90">
        <v>0</v>
      </c>
    </row>
    <row r="1077" spans="1:3" s="78" customFormat="1" ht="27.75" customHeight="1">
      <c r="A1077" s="88" t="s">
        <v>1951</v>
      </c>
      <c r="B1077" s="89" t="s">
        <v>1952</v>
      </c>
      <c r="C1077" s="90">
        <v>0</v>
      </c>
    </row>
    <row r="1078" spans="1:3" s="78" customFormat="1" ht="27.75" customHeight="1">
      <c r="A1078" s="88" t="s">
        <v>1953</v>
      </c>
      <c r="B1078" s="89" t="s">
        <v>1954</v>
      </c>
      <c r="C1078" s="90">
        <v>0</v>
      </c>
    </row>
    <row r="1079" spans="1:3" s="78" customFormat="1" ht="27.75" customHeight="1">
      <c r="A1079" s="88" t="s">
        <v>1955</v>
      </c>
      <c r="B1079" s="89" t="s">
        <v>1956</v>
      </c>
      <c r="C1079" s="90">
        <v>0</v>
      </c>
    </row>
    <row r="1080" spans="1:3" s="78" customFormat="1" ht="27.75" customHeight="1">
      <c r="A1080" s="88" t="s">
        <v>1957</v>
      </c>
      <c r="B1080" s="89" t="s">
        <v>1958</v>
      </c>
      <c r="C1080" s="90">
        <v>0</v>
      </c>
    </row>
    <row r="1081" spans="1:3" s="78" customFormat="1" ht="27.75" customHeight="1">
      <c r="A1081" s="88" t="s">
        <v>1959</v>
      </c>
      <c r="B1081" s="89" t="s">
        <v>1960</v>
      </c>
      <c r="C1081" s="90"/>
    </row>
    <row r="1082" spans="1:3" s="78" customFormat="1" ht="27.75" customHeight="1">
      <c r="A1082" s="88" t="s">
        <v>1961</v>
      </c>
      <c r="B1082" s="89" t="s">
        <v>1962</v>
      </c>
      <c r="C1082" s="90">
        <v>0</v>
      </c>
    </row>
    <row r="1083" spans="1:3" s="78" customFormat="1" ht="27.75" customHeight="1">
      <c r="A1083" s="88" t="s">
        <v>1963</v>
      </c>
      <c r="B1083" s="89" t="s">
        <v>1833</v>
      </c>
      <c r="C1083" s="90"/>
    </row>
    <row r="1084" spans="1:3" s="78" customFormat="1" ht="27.75" customHeight="1">
      <c r="A1084" s="88" t="s">
        <v>1964</v>
      </c>
      <c r="B1084" s="89" t="s">
        <v>1965</v>
      </c>
      <c r="C1084" s="90">
        <v>0</v>
      </c>
    </row>
    <row r="1085" spans="1:3" s="78" customFormat="1" ht="27.75" customHeight="1">
      <c r="A1085" s="88" t="s">
        <v>1966</v>
      </c>
      <c r="B1085" s="89" t="s">
        <v>1967</v>
      </c>
      <c r="C1085" s="90"/>
    </row>
    <row r="1086" spans="1:3" s="78" customFormat="1" ht="27.75" customHeight="1">
      <c r="A1086" s="88" t="s">
        <v>1968</v>
      </c>
      <c r="B1086" s="89" t="s">
        <v>1969</v>
      </c>
      <c r="C1086" s="90"/>
    </row>
    <row r="1087" spans="1:3" s="78" customFormat="1" ht="27.75" customHeight="1">
      <c r="A1087" s="88" t="s">
        <v>1970</v>
      </c>
      <c r="B1087" s="89" t="s">
        <v>71</v>
      </c>
      <c r="C1087" s="90"/>
    </row>
    <row r="1088" spans="1:3" s="78" customFormat="1" ht="27.75" customHeight="1">
      <c r="A1088" s="88" t="s">
        <v>1971</v>
      </c>
      <c r="B1088" s="89" t="s">
        <v>73</v>
      </c>
      <c r="C1088" s="90"/>
    </row>
    <row r="1089" spans="1:3" s="78" customFormat="1" ht="27.75" customHeight="1">
      <c r="A1089" s="88" t="s">
        <v>1972</v>
      </c>
      <c r="B1089" s="89" t="s">
        <v>75</v>
      </c>
      <c r="C1089" s="90"/>
    </row>
    <row r="1090" spans="1:3" s="78" customFormat="1" ht="27.75" customHeight="1">
      <c r="A1090" s="88" t="s">
        <v>1973</v>
      </c>
      <c r="B1090" s="89" t="s">
        <v>1974</v>
      </c>
      <c r="C1090" s="90"/>
    </row>
    <row r="1091" spans="1:3" s="78" customFormat="1" ht="27.75" customHeight="1">
      <c r="A1091" s="88" t="s">
        <v>1975</v>
      </c>
      <c r="B1091" s="89" t="s">
        <v>1976</v>
      </c>
      <c r="C1091" s="90"/>
    </row>
    <row r="1092" spans="1:3" s="78" customFormat="1" ht="27.75" customHeight="1">
      <c r="A1092" s="88" t="s">
        <v>1977</v>
      </c>
      <c r="B1092" s="89" t="s">
        <v>1978</v>
      </c>
      <c r="C1092" s="90"/>
    </row>
    <row r="1093" spans="1:3" s="78" customFormat="1" ht="27.75" customHeight="1">
      <c r="A1093" s="88" t="s">
        <v>1979</v>
      </c>
      <c r="B1093" s="89" t="s">
        <v>1980</v>
      </c>
      <c r="C1093" s="90"/>
    </row>
    <row r="1094" spans="1:3" s="78" customFormat="1" ht="27.75" customHeight="1">
      <c r="A1094" s="88" t="s">
        <v>1981</v>
      </c>
      <c r="B1094" s="89" t="s">
        <v>71</v>
      </c>
      <c r="C1094" s="90"/>
    </row>
    <row r="1095" spans="1:3" s="78" customFormat="1" ht="27.75" customHeight="1">
      <c r="A1095" s="88" t="s">
        <v>1982</v>
      </c>
      <c r="B1095" s="89" t="s">
        <v>73</v>
      </c>
      <c r="C1095" s="90"/>
    </row>
    <row r="1096" spans="1:3" s="78" customFormat="1" ht="27.75" customHeight="1">
      <c r="A1096" s="88" t="s">
        <v>1983</v>
      </c>
      <c r="B1096" s="89" t="s">
        <v>75</v>
      </c>
      <c r="C1096" s="90"/>
    </row>
    <row r="1097" spans="1:3" s="78" customFormat="1" ht="27.75" customHeight="1">
      <c r="A1097" s="88" t="s">
        <v>1984</v>
      </c>
      <c r="B1097" s="89" t="s">
        <v>1985</v>
      </c>
      <c r="C1097" s="90"/>
    </row>
    <row r="1098" spans="1:3" s="78" customFormat="1" ht="27.75" customHeight="1">
      <c r="A1098" s="88" t="s">
        <v>1986</v>
      </c>
      <c r="B1098" s="89" t="s">
        <v>1987</v>
      </c>
      <c r="C1098" s="90"/>
    </row>
    <row r="1099" spans="1:3" s="78" customFormat="1" ht="27.75" customHeight="1">
      <c r="A1099" s="88" t="s">
        <v>1988</v>
      </c>
      <c r="B1099" s="89" t="s">
        <v>1989</v>
      </c>
      <c r="C1099" s="90"/>
    </row>
    <row r="1100" spans="1:3" s="78" customFormat="1" ht="27.75" customHeight="1">
      <c r="A1100" s="88" t="s">
        <v>1990</v>
      </c>
      <c r="B1100" s="89" t="s">
        <v>1991</v>
      </c>
      <c r="C1100" s="90"/>
    </row>
    <row r="1101" spans="1:3" s="78" customFormat="1" ht="27.75" customHeight="1">
      <c r="A1101" s="88" t="s">
        <v>1992</v>
      </c>
      <c r="B1101" s="89" t="s">
        <v>1993</v>
      </c>
      <c r="C1101" s="90"/>
    </row>
    <row r="1102" spans="1:3" s="78" customFormat="1" ht="27.75" customHeight="1">
      <c r="A1102" s="88" t="s">
        <v>1994</v>
      </c>
      <c r="B1102" s="89" t="s">
        <v>1995</v>
      </c>
      <c r="C1102" s="90"/>
    </row>
    <row r="1103" spans="1:3" s="78" customFormat="1" ht="27.75" customHeight="1">
      <c r="A1103" s="88" t="s">
        <v>1996</v>
      </c>
      <c r="B1103" s="89" t="s">
        <v>1997</v>
      </c>
      <c r="C1103" s="90"/>
    </row>
    <row r="1104" spans="1:3" s="78" customFormat="1" ht="27.75" customHeight="1">
      <c r="A1104" s="88" t="s">
        <v>1998</v>
      </c>
      <c r="B1104" s="89" t="s">
        <v>1999</v>
      </c>
      <c r="C1104" s="90"/>
    </row>
    <row r="1105" spans="1:3" s="78" customFormat="1" ht="27.75" customHeight="1">
      <c r="A1105" s="88" t="s">
        <v>2000</v>
      </c>
      <c r="B1105" s="89" t="s">
        <v>1991</v>
      </c>
      <c r="C1105" s="90"/>
    </row>
    <row r="1106" spans="1:3" s="78" customFormat="1" ht="27.75" customHeight="1">
      <c r="A1106" s="88" t="s">
        <v>2001</v>
      </c>
      <c r="B1106" s="89" t="s">
        <v>2002</v>
      </c>
      <c r="C1106" s="90">
        <f>C1107+C1117+C1123</f>
        <v>0</v>
      </c>
    </row>
    <row r="1107" spans="1:3" s="78" customFormat="1" ht="27.75" customHeight="1">
      <c r="A1107" s="88" t="s">
        <v>2003</v>
      </c>
      <c r="B1107" s="89" t="s">
        <v>2004</v>
      </c>
      <c r="C1107" s="90">
        <f>SUM(C1108:C1116)</f>
        <v>0</v>
      </c>
    </row>
    <row r="1108" spans="1:3" s="78" customFormat="1" ht="27.75" customHeight="1">
      <c r="A1108" s="88" t="s">
        <v>2005</v>
      </c>
      <c r="B1108" s="89" t="s">
        <v>71</v>
      </c>
      <c r="C1108" s="90"/>
    </row>
    <row r="1109" spans="1:3" s="78" customFormat="1" ht="27.75" customHeight="1">
      <c r="A1109" s="88" t="s">
        <v>2006</v>
      </c>
      <c r="B1109" s="89" t="s">
        <v>73</v>
      </c>
      <c r="C1109" s="90"/>
    </row>
    <row r="1110" spans="1:3" s="78" customFormat="1" ht="27.75" customHeight="1">
      <c r="A1110" s="88" t="s">
        <v>2007</v>
      </c>
      <c r="B1110" s="89" t="s">
        <v>75</v>
      </c>
      <c r="C1110" s="90"/>
    </row>
    <row r="1111" spans="1:3" s="78" customFormat="1" ht="27.75" customHeight="1">
      <c r="A1111" s="88" t="s">
        <v>2008</v>
      </c>
      <c r="B1111" s="89" t="s">
        <v>2009</v>
      </c>
      <c r="C1111" s="90"/>
    </row>
    <row r="1112" spans="1:3" s="78" customFormat="1" ht="27.75" customHeight="1">
      <c r="A1112" s="88" t="s">
        <v>2010</v>
      </c>
      <c r="B1112" s="89" t="s">
        <v>2011</v>
      </c>
      <c r="C1112" s="90"/>
    </row>
    <row r="1113" spans="1:3" s="78" customFormat="1" ht="27.75" customHeight="1">
      <c r="A1113" s="88" t="s">
        <v>2012</v>
      </c>
      <c r="B1113" s="89" t="s">
        <v>2013</v>
      </c>
      <c r="C1113" s="90"/>
    </row>
    <row r="1114" spans="1:3" s="78" customFormat="1" ht="27.75" customHeight="1">
      <c r="A1114" s="88" t="s">
        <v>2014</v>
      </c>
      <c r="B1114" s="89" t="s">
        <v>2015</v>
      </c>
      <c r="C1114" s="90"/>
    </row>
    <row r="1115" spans="1:3" s="78" customFormat="1" ht="27.75" customHeight="1">
      <c r="A1115" s="88" t="s">
        <v>2016</v>
      </c>
      <c r="B1115" s="89" t="s">
        <v>89</v>
      </c>
      <c r="C1115" s="90"/>
    </row>
    <row r="1116" spans="1:3" s="78" customFormat="1" ht="27.75" customHeight="1">
      <c r="A1116" s="88" t="s">
        <v>2017</v>
      </c>
      <c r="B1116" s="89" t="s">
        <v>2018</v>
      </c>
      <c r="C1116" s="90"/>
    </row>
    <row r="1117" spans="1:3" s="78" customFormat="1" ht="27.75" customHeight="1">
      <c r="A1117" s="88" t="s">
        <v>2019</v>
      </c>
      <c r="B1117" s="89" t="s">
        <v>2020</v>
      </c>
      <c r="C1117" s="90"/>
    </row>
    <row r="1118" spans="1:3" s="78" customFormat="1" ht="27.75" customHeight="1">
      <c r="A1118" s="88" t="s">
        <v>2021</v>
      </c>
      <c r="B1118" s="89" t="s">
        <v>71</v>
      </c>
      <c r="C1118" s="90"/>
    </row>
    <row r="1119" spans="1:3" s="78" customFormat="1" ht="27.75" customHeight="1">
      <c r="A1119" s="88" t="s">
        <v>2022</v>
      </c>
      <c r="B1119" s="89" t="s">
        <v>73</v>
      </c>
      <c r="C1119" s="90"/>
    </row>
    <row r="1120" spans="1:3" s="78" customFormat="1" ht="27.75" customHeight="1">
      <c r="A1120" s="88" t="s">
        <v>2023</v>
      </c>
      <c r="B1120" s="89" t="s">
        <v>75</v>
      </c>
      <c r="C1120" s="90"/>
    </row>
    <row r="1121" spans="1:3" s="78" customFormat="1" ht="27.75" customHeight="1">
      <c r="A1121" s="88" t="s">
        <v>2024</v>
      </c>
      <c r="B1121" s="89" t="s">
        <v>2025</v>
      </c>
      <c r="C1121" s="90"/>
    </row>
    <row r="1122" spans="1:3" s="78" customFormat="1" ht="27.75" customHeight="1">
      <c r="A1122" s="88" t="s">
        <v>2026</v>
      </c>
      <c r="B1122" s="89" t="s">
        <v>2027</v>
      </c>
      <c r="C1122" s="90"/>
    </row>
    <row r="1123" spans="1:3" s="78" customFormat="1" ht="27.75" customHeight="1">
      <c r="A1123" s="88" t="s">
        <v>2028</v>
      </c>
      <c r="B1123" s="89" t="s">
        <v>2029</v>
      </c>
      <c r="C1123" s="90"/>
    </row>
    <row r="1124" spans="1:3" s="78" customFormat="1" ht="27.75" customHeight="1">
      <c r="A1124" s="88" t="s">
        <v>2030</v>
      </c>
      <c r="B1124" s="89" t="s">
        <v>2031</v>
      </c>
      <c r="C1124" s="90"/>
    </row>
    <row r="1125" spans="1:3" s="78" customFormat="1" ht="27.75" customHeight="1">
      <c r="A1125" s="88" t="s">
        <v>2032</v>
      </c>
      <c r="B1125" s="89" t="s">
        <v>2033</v>
      </c>
      <c r="C1125" s="90"/>
    </row>
    <row r="1126" spans="1:3" s="78" customFormat="1" ht="27.75" customHeight="1">
      <c r="A1126" s="88" t="s">
        <v>2034</v>
      </c>
      <c r="B1126" s="89" t="s">
        <v>2035</v>
      </c>
      <c r="C1126" s="90">
        <f>C1127+C1134+C1144+C1150+C1153</f>
        <v>0</v>
      </c>
    </row>
    <row r="1127" spans="1:3" s="78" customFormat="1" ht="27.75" customHeight="1">
      <c r="A1127" s="88" t="s">
        <v>2036</v>
      </c>
      <c r="B1127" s="89" t="s">
        <v>2037</v>
      </c>
      <c r="C1127" s="90"/>
    </row>
    <row r="1128" spans="1:3" s="78" customFormat="1" ht="27.75" customHeight="1">
      <c r="A1128" s="88" t="s">
        <v>2038</v>
      </c>
      <c r="B1128" s="89" t="s">
        <v>71</v>
      </c>
      <c r="C1128" s="90"/>
    </row>
    <row r="1129" spans="1:3" s="78" customFormat="1" ht="27.75" customHeight="1">
      <c r="A1129" s="88" t="s">
        <v>2039</v>
      </c>
      <c r="B1129" s="89" t="s">
        <v>73</v>
      </c>
      <c r="C1129" s="90"/>
    </row>
    <row r="1130" spans="1:3" s="78" customFormat="1" ht="27.75" customHeight="1">
      <c r="A1130" s="88" t="s">
        <v>2040</v>
      </c>
      <c r="B1130" s="89" t="s">
        <v>75</v>
      </c>
      <c r="C1130" s="90"/>
    </row>
    <row r="1131" spans="1:3" s="78" customFormat="1" ht="27.75" customHeight="1">
      <c r="A1131" s="88" t="s">
        <v>2041</v>
      </c>
      <c r="B1131" s="89" t="s">
        <v>2042</v>
      </c>
      <c r="C1131" s="90"/>
    </row>
    <row r="1132" spans="1:3" s="78" customFormat="1" ht="27.75" customHeight="1">
      <c r="A1132" s="88" t="s">
        <v>2043</v>
      </c>
      <c r="B1132" s="89" t="s">
        <v>89</v>
      </c>
      <c r="C1132" s="90"/>
    </row>
    <row r="1133" spans="1:3" s="78" customFormat="1" ht="27.75" customHeight="1">
      <c r="A1133" s="88" t="s">
        <v>2044</v>
      </c>
      <c r="B1133" s="89" t="s">
        <v>2045</v>
      </c>
      <c r="C1133" s="90"/>
    </row>
    <row r="1134" spans="1:3" s="78" customFormat="1" ht="27.75" customHeight="1">
      <c r="A1134" s="88" t="s">
        <v>2046</v>
      </c>
      <c r="B1134" s="89" t="s">
        <v>2047</v>
      </c>
      <c r="C1134" s="90">
        <f>SUM(C1135:C1143)</f>
        <v>0</v>
      </c>
    </row>
    <row r="1135" spans="1:3" s="78" customFormat="1" ht="27.75" customHeight="1">
      <c r="A1135" s="88" t="s">
        <v>2048</v>
      </c>
      <c r="B1135" s="89" t="s">
        <v>2049</v>
      </c>
      <c r="C1135" s="90"/>
    </row>
    <row r="1136" spans="1:3" s="78" customFormat="1" ht="27.75" customHeight="1">
      <c r="A1136" s="88" t="s">
        <v>2050</v>
      </c>
      <c r="B1136" s="89" t="s">
        <v>2051</v>
      </c>
      <c r="C1136" s="90"/>
    </row>
    <row r="1137" spans="1:3" s="78" customFormat="1" ht="27.75" customHeight="1">
      <c r="A1137" s="88" t="s">
        <v>2052</v>
      </c>
      <c r="B1137" s="89" t="s">
        <v>2053</v>
      </c>
      <c r="C1137" s="90"/>
    </row>
    <row r="1138" spans="1:3" s="78" customFormat="1" ht="27.75" customHeight="1">
      <c r="A1138" s="88" t="s">
        <v>2054</v>
      </c>
      <c r="B1138" s="89" t="s">
        <v>2055</v>
      </c>
      <c r="C1138" s="90"/>
    </row>
    <row r="1139" spans="1:3" s="78" customFormat="1" ht="27.75" customHeight="1">
      <c r="A1139" s="88" t="s">
        <v>2056</v>
      </c>
      <c r="B1139" s="89" t="s">
        <v>2057</v>
      </c>
      <c r="C1139" s="90"/>
    </row>
    <row r="1140" spans="1:3" s="78" customFormat="1" ht="27.75" customHeight="1">
      <c r="A1140" s="88" t="s">
        <v>2058</v>
      </c>
      <c r="B1140" s="89" t="s">
        <v>2059</v>
      </c>
      <c r="C1140" s="90"/>
    </row>
    <row r="1141" spans="1:3" s="78" customFormat="1" ht="27.75" customHeight="1">
      <c r="A1141" s="88" t="s">
        <v>2060</v>
      </c>
      <c r="B1141" s="89" t="s">
        <v>2061</v>
      </c>
      <c r="C1141" s="90"/>
    </row>
    <row r="1142" spans="1:3" s="78" customFormat="1" ht="27.75" customHeight="1">
      <c r="A1142" s="88" t="s">
        <v>2062</v>
      </c>
      <c r="B1142" s="89" t="s">
        <v>2063</v>
      </c>
      <c r="C1142" s="90"/>
    </row>
    <row r="1143" spans="1:3" s="78" customFormat="1" ht="27.75" customHeight="1">
      <c r="A1143" s="88" t="s">
        <v>2064</v>
      </c>
      <c r="B1143" s="89" t="s">
        <v>2065</v>
      </c>
      <c r="C1143" s="90"/>
    </row>
    <row r="1144" spans="1:3" s="78" customFormat="1" ht="27.75" customHeight="1">
      <c r="A1144" s="88" t="s">
        <v>2066</v>
      </c>
      <c r="B1144" s="89" t="s">
        <v>2067</v>
      </c>
      <c r="C1144" s="90"/>
    </row>
    <row r="1145" spans="1:3" s="78" customFormat="1" ht="27.75" customHeight="1">
      <c r="A1145" s="88" t="s">
        <v>2068</v>
      </c>
      <c r="B1145" s="89" t="s">
        <v>2069</v>
      </c>
      <c r="C1145" s="90"/>
    </row>
    <row r="1146" spans="1:3" s="78" customFormat="1" ht="27.75" customHeight="1">
      <c r="A1146" s="88" t="s">
        <v>2070</v>
      </c>
      <c r="B1146" s="89" t="s">
        <v>2071</v>
      </c>
      <c r="C1146" s="90"/>
    </row>
    <row r="1147" spans="1:3" s="78" customFormat="1" ht="27.75" customHeight="1">
      <c r="A1147" s="88" t="s">
        <v>2072</v>
      </c>
      <c r="B1147" s="89" t="s">
        <v>2073</v>
      </c>
      <c r="C1147" s="90"/>
    </row>
    <row r="1148" spans="1:3" s="78" customFormat="1" ht="27.75" customHeight="1">
      <c r="A1148" s="88" t="s">
        <v>2074</v>
      </c>
      <c r="B1148" s="89" t="s">
        <v>2075</v>
      </c>
      <c r="C1148" s="90"/>
    </row>
    <row r="1149" spans="1:3" s="78" customFormat="1" ht="27.75" customHeight="1">
      <c r="A1149" s="88" t="s">
        <v>2076</v>
      </c>
      <c r="B1149" s="89" t="s">
        <v>2077</v>
      </c>
      <c r="C1149" s="90"/>
    </row>
    <row r="1150" spans="1:3" s="78" customFormat="1" ht="27.75" customHeight="1">
      <c r="A1150" s="88" t="s">
        <v>2078</v>
      </c>
      <c r="B1150" s="89" t="s">
        <v>2079</v>
      </c>
      <c r="C1150" s="90"/>
    </row>
    <row r="1151" spans="1:3" s="78" customFormat="1" ht="27.75" customHeight="1">
      <c r="A1151" s="88" t="s">
        <v>2080</v>
      </c>
      <c r="B1151" s="89" t="s">
        <v>2081</v>
      </c>
      <c r="C1151" s="90"/>
    </row>
    <row r="1152" spans="1:3" s="78" customFormat="1" ht="27.75" customHeight="1">
      <c r="A1152" s="88" t="s">
        <v>2082</v>
      </c>
      <c r="B1152" s="89" t="s">
        <v>2083</v>
      </c>
      <c r="C1152" s="90"/>
    </row>
    <row r="1153" spans="1:3" s="78" customFormat="1" ht="27.75" customHeight="1">
      <c r="A1153" s="88" t="s">
        <v>2084</v>
      </c>
      <c r="B1153" s="89" t="s">
        <v>2085</v>
      </c>
      <c r="C1153" s="90"/>
    </row>
    <row r="1154" spans="1:3" s="78" customFormat="1" ht="27.75" customHeight="1">
      <c r="A1154" s="88" t="s">
        <v>2086</v>
      </c>
      <c r="B1154" s="89" t="s">
        <v>2087</v>
      </c>
      <c r="C1154" s="90"/>
    </row>
    <row r="1155" spans="1:3" s="78" customFormat="1" ht="27.75" customHeight="1">
      <c r="A1155" s="88" t="s">
        <v>2088</v>
      </c>
      <c r="B1155" s="89" t="s">
        <v>2089</v>
      </c>
      <c r="C1155" s="90"/>
    </row>
    <row r="1156" spans="1:3" s="78" customFormat="1" ht="27.75" customHeight="1">
      <c r="A1156" s="88" t="s">
        <v>2090</v>
      </c>
      <c r="B1156" s="89" t="s">
        <v>2091</v>
      </c>
      <c r="C1156" s="90"/>
    </row>
    <row r="1157" spans="1:3" s="78" customFormat="1" ht="27.75" customHeight="1">
      <c r="A1157" s="88" t="s">
        <v>2092</v>
      </c>
      <c r="B1157" s="89" t="s">
        <v>2093</v>
      </c>
      <c r="C1157" s="90"/>
    </row>
    <row r="1158" spans="1:3" s="78" customFormat="1" ht="27.75" customHeight="1">
      <c r="A1158" s="88" t="s">
        <v>2094</v>
      </c>
      <c r="B1158" s="89" t="s">
        <v>2095</v>
      </c>
      <c r="C1158" s="90"/>
    </row>
    <row r="1159" spans="1:3" s="78" customFormat="1" ht="27.75" customHeight="1">
      <c r="A1159" s="88" t="s">
        <v>2096</v>
      </c>
      <c r="B1159" s="89" t="s">
        <v>2097</v>
      </c>
      <c r="C1159" s="90"/>
    </row>
    <row r="1160" spans="1:3" s="78" customFormat="1" ht="27.75" customHeight="1">
      <c r="A1160" s="88" t="s">
        <v>2098</v>
      </c>
      <c r="B1160" s="89" t="s">
        <v>2099</v>
      </c>
      <c r="C1160" s="90"/>
    </row>
    <row r="1161" spans="1:3" s="78" customFormat="1" ht="27.75" customHeight="1">
      <c r="A1161" s="88" t="s">
        <v>2100</v>
      </c>
      <c r="B1161" s="89" t="s">
        <v>1546</v>
      </c>
      <c r="C1161" s="90"/>
    </row>
    <row r="1162" spans="1:3" s="78" customFormat="1" ht="27.75" customHeight="1">
      <c r="A1162" s="88" t="s">
        <v>2101</v>
      </c>
      <c r="B1162" s="89" t="s">
        <v>2102</v>
      </c>
      <c r="C1162" s="90"/>
    </row>
    <row r="1163" spans="1:3" s="78" customFormat="1" ht="27.75" customHeight="1">
      <c r="A1163" s="88" t="s">
        <v>2103</v>
      </c>
      <c r="B1163" s="89" t="s">
        <v>2104</v>
      </c>
      <c r="C1163" s="90"/>
    </row>
    <row r="1164" spans="1:3" s="78" customFormat="1" ht="27.75" customHeight="1">
      <c r="A1164" s="88" t="s">
        <v>2105</v>
      </c>
      <c r="B1164" s="89" t="s">
        <v>2106</v>
      </c>
      <c r="C1164" s="90"/>
    </row>
    <row r="1165" spans="1:3" s="78" customFormat="1" ht="27.75" customHeight="1">
      <c r="A1165" s="88" t="s">
        <v>2107</v>
      </c>
      <c r="B1165" s="89" t="s">
        <v>2108</v>
      </c>
      <c r="C1165" s="90"/>
    </row>
    <row r="1166" spans="1:3" s="78" customFormat="1" ht="27.75" customHeight="1">
      <c r="A1166" s="88" t="s">
        <v>2109</v>
      </c>
      <c r="B1166" s="89" t="s">
        <v>2110</v>
      </c>
      <c r="C1166" s="90"/>
    </row>
    <row r="1167" spans="1:3" s="78" customFormat="1" ht="27.75" customHeight="1">
      <c r="A1167" s="88" t="s">
        <v>2111</v>
      </c>
      <c r="B1167" s="89" t="s">
        <v>71</v>
      </c>
      <c r="C1167" s="90"/>
    </row>
    <row r="1168" spans="1:3" s="78" customFormat="1" ht="27.75" customHeight="1">
      <c r="A1168" s="88" t="s">
        <v>2112</v>
      </c>
      <c r="B1168" s="89" t="s">
        <v>73</v>
      </c>
      <c r="C1168" s="90"/>
    </row>
    <row r="1169" spans="1:3" s="78" customFormat="1" ht="27.75" customHeight="1">
      <c r="A1169" s="88" t="s">
        <v>2113</v>
      </c>
      <c r="B1169" s="89" t="s">
        <v>75</v>
      </c>
      <c r="C1169" s="90"/>
    </row>
    <row r="1170" spans="1:3" s="78" customFormat="1" ht="27.75" customHeight="1">
      <c r="A1170" s="88" t="s">
        <v>2114</v>
      </c>
      <c r="B1170" s="89" t="s">
        <v>2115</v>
      </c>
      <c r="C1170" s="90"/>
    </row>
    <row r="1171" spans="1:3" s="78" customFormat="1" ht="27.75" customHeight="1">
      <c r="A1171" s="88" t="s">
        <v>2116</v>
      </c>
      <c r="B1171" s="89" t="s">
        <v>2117</v>
      </c>
      <c r="C1171" s="90"/>
    </row>
    <row r="1172" spans="1:3" s="78" customFormat="1" ht="27.75" customHeight="1">
      <c r="A1172" s="88" t="s">
        <v>2118</v>
      </c>
      <c r="B1172" s="89" t="s">
        <v>2119</v>
      </c>
      <c r="C1172" s="90"/>
    </row>
    <row r="1173" spans="1:3" s="78" customFormat="1" ht="27.75" customHeight="1">
      <c r="A1173" s="88" t="s">
        <v>2120</v>
      </c>
      <c r="B1173" s="89" t="s">
        <v>2121</v>
      </c>
      <c r="C1173" s="90"/>
    </row>
    <row r="1174" spans="1:3" s="78" customFormat="1" ht="27.75" customHeight="1">
      <c r="A1174" s="88" t="s">
        <v>2122</v>
      </c>
      <c r="B1174" s="89" t="s">
        <v>2123</v>
      </c>
      <c r="C1174" s="90"/>
    </row>
    <row r="1175" spans="1:3" s="78" customFormat="1" ht="27.75" customHeight="1">
      <c r="A1175" s="88" t="s">
        <v>2124</v>
      </c>
      <c r="B1175" s="89" t="s">
        <v>2125</v>
      </c>
      <c r="C1175" s="90"/>
    </row>
    <row r="1176" spans="1:3" s="78" customFormat="1" ht="27.75" customHeight="1">
      <c r="A1176" s="88" t="s">
        <v>2126</v>
      </c>
      <c r="B1176" s="89" t="s">
        <v>2127</v>
      </c>
      <c r="C1176" s="90"/>
    </row>
    <row r="1177" spans="1:3" s="78" customFormat="1" ht="27.75" customHeight="1">
      <c r="A1177" s="88" t="s">
        <v>2128</v>
      </c>
      <c r="B1177" s="89" t="s">
        <v>2129</v>
      </c>
      <c r="C1177" s="90"/>
    </row>
    <row r="1178" spans="1:3" s="78" customFormat="1" ht="27.75" customHeight="1">
      <c r="A1178" s="88" t="s">
        <v>2130</v>
      </c>
      <c r="B1178" s="89" t="s">
        <v>2131</v>
      </c>
      <c r="C1178" s="90"/>
    </row>
    <row r="1179" spans="1:3" s="78" customFormat="1" ht="27.75" customHeight="1">
      <c r="A1179" s="88" t="s">
        <v>2132</v>
      </c>
      <c r="B1179" s="89" t="s">
        <v>2133</v>
      </c>
      <c r="C1179" s="90"/>
    </row>
    <row r="1180" spans="1:3" s="78" customFormat="1" ht="27.75" customHeight="1">
      <c r="A1180" s="88" t="s">
        <v>2134</v>
      </c>
      <c r="B1180" s="89" t="s">
        <v>2135</v>
      </c>
      <c r="C1180" s="90"/>
    </row>
    <row r="1181" spans="1:3" s="78" customFormat="1" ht="27.75" customHeight="1">
      <c r="A1181" s="88" t="s">
        <v>2136</v>
      </c>
      <c r="B1181" s="89" t="s">
        <v>2137</v>
      </c>
      <c r="C1181" s="90"/>
    </row>
    <row r="1182" spans="1:3" s="78" customFormat="1" ht="27.75" customHeight="1">
      <c r="A1182" s="88" t="s">
        <v>2138</v>
      </c>
      <c r="B1182" s="89" t="s">
        <v>2139</v>
      </c>
      <c r="C1182" s="90"/>
    </row>
    <row r="1183" spans="1:3" s="78" customFormat="1" ht="27.75" customHeight="1">
      <c r="A1183" s="88" t="s">
        <v>2140</v>
      </c>
      <c r="B1183" s="89" t="s">
        <v>89</v>
      </c>
      <c r="C1183" s="90"/>
    </row>
    <row r="1184" spans="1:3" s="78" customFormat="1" ht="27.75" customHeight="1">
      <c r="A1184" s="88" t="s">
        <v>2141</v>
      </c>
      <c r="B1184" s="89" t="s">
        <v>2142</v>
      </c>
      <c r="C1184" s="90"/>
    </row>
    <row r="1185" spans="1:3" s="78" customFormat="1" ht="27.75" customHeight="1">
      <c r="A1185" s="88" t="s">
        <v>2143</v>
      </c>
      <c r="B1185" s="89" t="s">
        <v>2144</v>
      </c>
      <c r="C1185" s="90"/>
    </row>
    <row r="1186" spans="1:3" s="78" customFormat="1" ht="27.75" customHeight="1">
      <c r="A1186" s="88" t="s">
        <v>2145</v>
      </c>
      <c r="B1186" s="89" t="s">
        <v>71</v>
      </c>
      <c r="C1186" s="90"/>
    </row>
    <row r="1187" spans="1:3" s="78" customFormat="1" ht="27.75" customHeight="1">
      <c r="A1187" s="88" t="s">
        <v>2146</v>
      </c>
      <c r="B1187" s="89" t="s">
        <v>73</v>
      </c>
      <c r="C1187" s="90"/>
    </row>
    <row r="1188" spans="1:3" s="78" customFormat="1" ht="27.75" customHeight="1">
      <c r="A1188" s="88" t="s">
        <v>2147</v>
      </c>
      <c r="B1188" s="89" t="s">
        <v>75</v>
      </c>
      <c r="C1188" s="90"/>
    </row>
    <row r="1189" spans="1:3" s="78" customFormat="1" ht="27.75" customHeight="1">
      <c r="A1189" s="88" t="s">
        <v>2148</v>
      </c>
      <c r="B1189" s="89" t="s">
        <v>2149</v>
      </c>
      <c r="C1189" s="90"/>
    </row>
    <row r="1190" spans="1:3" s="78" customFormat="1" ht="27.75" customHeight="1">
      <c r="A1190" s="88" t="s">
        <v>2150</v>
      </c>
      <c r="B1190" s="89" t="s">
        <v>2151</v>
      </c>
      <c r="C1190" s="90"/>
    </row>
    <row r="1191" spans="1:3" s="78" customFormat="1" ht="27.75" customHeight="1">
      <c r="A1191" s="88" t="s">
        <v>2152</v>
      </c>
      <c r="B1191" s="89" t="s">
        <v>2153</v>
      </c>
      <c r="C1191" s="90"/>
    </row>
    <row r="1192" spans="1:3" s="78" customFormat="1" ht="27.75" customHeight="1">
      <c r="A1192" s="88" t="s">
        <v>2154</v>
      </c>
      <c r="B1192" s="89" t="s">
        <v>2155</v>
      </c>
      <c r="C1192" s="90"/>
    </row>
    <row r="1193" spans="1:3" s="78" customFormat="1" ht="27.75" customHeight="1">
      <c r="A1193" s="88" t="s">
        <v>2156</v>
      </c>
      <c r="B1193" s="89" t="s">
        <v>2157</v>
      </c>
      <c r="C1193" s="90"/>
    </row>
    <row r="1194" spans="1:3" s="78" customFormat="1" ht="27.75" customHeight="1">
      <c r="A1194" s="88" t="s">
        <v>2158</v>
      </c>
      <c r="B1194" s="89" t="s">
        <v>2159</v>
      </c>
      <c r="C1194" s="90"/>
    </row>
    <row r="1195" spans="1:3" s="78" customFormat="1" ht="27.75" customHeight="1">
      <c r="A1195" s="88" t="s">
        <v>2160</v>
      </c>
      <c r="B1195" s="89" t="s">
        <v>2161</v>
      </c>
      <c r="C1195" s="90"/>
    </row>
    <row r="1196" spans="1:3" s="78" customFormat="1" ht="27.75" customHeight="1">
      <c r="A1196" s="88" t="s">
        <v>2162</v>
      </c>
      <c r="B1196" s="89" t="s">
        <v>2163</v>
      </c>
      <c r="C1196" s="90"/>
    </row>
    <row r="1197" spans="1:3" s="78" customFormat="1" ht="27.75" customHeight="1">
      <c r="A1197" s="88" t="s">
        <v>2164</v>
      </c>
      <c r="B1197" s="89" t="s">
        <v>2165</v>
      </c>
      <c r="C1197" s="90"/>
    </row>
    <row r="1198" spans="1:3" s="78" customFormat="1" ht="27.75" customHeight="1">
      <c r="A1198" s="88" t="s">
        <v>2166</v>
      </c>
      <c r="B1198" s="89" t="s">
        <v>2167</v>
      </c>
      <c r="C1198" s="90"/>
    </row>
    <row r="1199" spans="1:3" s="78" customFormat="1" ht="27.75" customHeight="1">
      <c r="A1199" s="88" t="s">
        <v>2168</v>
      </c>
      <c r="B1199" s="89" t="s">
        <v>2169</v>
      </c>
      <c r="C1199" s="90"/>
    </row>
    <row r="1200" spans="1:3" s="78" customFormat="1" ht="27.75" customHeight="1">
      <c r="A1200" s="88" t="s">
        <v>2170</v>
      </c>
      <c r="B1200" s="89" t="s">
        <v>2171</v>
      </c>
      <c r="C1200" s="90"/>
    </row>
    <row r="1201" spans="1:3" s="78" customFormat="1" ht="27.75" customHeight="1">
      <c r="A1201" s="88" t="s">
        <v>2172</v>
      </c>
      <c r="B1201" s="89" t="s">
        <v>2173</v>
      </c>
      <c r="C1201" s="90"/>
    </row>
    <row r="1202" spans="1:3" s="78" customFormat="1" ht="27.75" customHeight="1">
      <c r="A1202" s="88" t="s">
        <v>2174</v>
      </c>
      <c r="B1202" s="89" t="s">
        <v>89</v>
      </c>
      <c r="C1202" s="90"/>
    </row>
    <row r="1203" spans="1:3" s="78" customFormat="1" ht="27.75" customHeight="1">
      <c r="A1203" s="88" t="s">
        <v>2175</v>
      </c>
      <c r="B1203" s="89" t="s">
        <v>2176</v>
      </c>
      <c r="C1203" s="90"/>
    </row>
    <row r="1204" spans="1:3" s="78" customFormat="1" ht="27.75" customHeight="1">
      <c r="A1204" s="88" t="s">
        <v>2177</v>
      </c>
      <c r="B1204" s="89" t="s">
        <v>2178</v>
      </c>
      <c r="C1204" s="90"/>
    </row>
    <row r="1205" spans="1:3" s="78" customFormat="1" ht="27.75" customHeight="1">
      <c r="A1205" s="88" t="s">
        <v>2179</v>
      </c>
      <c r="B1205" s="89" t="s">
        <v>71</v>
      </c>
      <c r="C1205" s="90"/>
    </row>
    <row r="1206" spans="1:3" s="78" customFormat="1" ht="27.75" customHeight="1">
      <c r="A1206" s="88" t="s">
        <v>2180</v>
      </c>
      <c r="B1206" s="89" t="s">
        <v>73</v>
      </c>
      <c r="C1206" s="90"/>
    </row>
    <row r="1207" spans="1:3" s="78" customFormat="1" ht="27.75" customHeight="1">
      <c r="A1207" s="88" t="s">
        <v>2181</v>
      </c>
      <c r="B1207" s="89" t="s">
        <v>75</v>
      </c>
      <c r="C1207" s="90"/>
    </row>
    <row r="1208" spans="1:3" s="78" customFormat="1" ht="27.75" customHeight="1">
      <c r="A1208" s="88" t="s">
        <v>2182</v>
      </c>
      <c r="B1208" s="89" t="s">
        <v>2183</v>
      </c>
      <c r="C1208" s="90"/>
    </row>
    <row r="1209" spans="1:3" s="78" customFormat="1" ht="27.75" customHeight="1">
      <c r="A1209" s="88" t="s">
        <v>2184</v>
      </c>
      <c r="B1209" s="89" t="s">
        <v>2185</v>
      </c>
      <c r="C1209" s="90"/>
    </row>
    <row r="1210" spans="1:3" s="78" customFormat="1" ht="27.75" customHeight="1">
      <c r="A1210" s="88" t="s">
        <v>2186</v>
      </c>
      <c r="B1210" s="89" t="s">
        <v>2187</v>
      </c>
      <c r="C1210" s="90"/>
    </row>
    <row r="1211" spans="1:3" s="78" customFormat="1" ht="27.75" customHeight="1">
      <c r="A1211" s="88" t="s">
        <v>2188</v>
      </c>
      <c r="B1211" s="89" t="s">
        <v>89</v>
      </c>
      <c r="C1211" s="90"/>
    </row>
    <row r="1212" spans="1:3" s="78" customFormat="1" ht="27.75" customHeight="1">
      <c r="A1212" s="88" t="s">
        <v>2189</v>
      </c>
      <c r="B1212" s="89" t="s">
        <v>2190</v>
      </c>
      <c r="C1212" s="90"/>
    </row>
    <row r="1213" spans="1:3" s="78" customFormat="1" ht="27.75" customHeight="1">
      <c r="A1213" s="88" t="s">
        <v>2191</v>
      </c>
      <c r="B1213" s="89" t="s">
        <v>2192</v>
      </c>
      <c r="C1213" s="90"/>
    </row>
    <row r="1214" spans="1:3" s="78" customFormat="1" ht="27.75" customHeight="1">
      <c r="A1214" s="88" t="s">
        <v>2193</v>
      </c>
      <c r="B1214" s="89" t="s">
        <v>71</v>
      </c>
      <c r="C1214" s="90"/>
    </row>
    <row r="1215" spans="1:3" s="78" customFormat="1" ht="27.75" customHeight="1">
      <c r="A1215" s="88" t="s">
        <v>2194</v>
      </c>
      <c r="B1215" s="89" t="s">
        <v>73</v>
      </c>
      <c r="C1215" s="90"/>
    </row>
    <row r="1216" spans="1:3" s="78" customFormat="1" ht="27.75" customHeight="1">
      <c r="A1216" s="88" t="s">
        <v>2195</v>
      </c>
      <c r="B1216" s="89" t="s">
        <v>75</v>
      </c>
      <c r="C1216" s="90"/>
    </row>
    <row r="1217" spans="1:3" s="78" customFormat="1" ht="27.75" customHeight="1">
      <c r="A1217" s="88" t="s">
        <v>2196</v>
      </c>
      <c r="B1217" s="89" t="s">
        <v>2197</v>
      </c>
      <c r="C1217" s="90"/>
    </row>
    <row r="1218" spans="1:3" s="78" customFormat="1" ht="27.75" customHeight="1">
      <c r="A1218" s="88" t="s">
        <v>2198</v>
      </c>
      <c r="B1218" s="89" t="s">
        <v>2199</v>
      </c>
      <c r="C1218" s="90"/>
    </row>
    <row r="1219" spans="1:3" s="78" customFormat="1" ht="27.75" customHeight="1">
      <c r="A1219" s="88" t="s">
        <v>2200</v>
      </c>
      <c r="B1219" s="89" t="s">
        <v>2201</v>
      </c>
      <c r="C1219" s="90"/>
    </row>
    <row r="1220" spans="1:3" s="78" customFormat="1" ht="27.75" customHeight="1">
      <c r="A1220" s="88" t="s">
        <v>2202</v>
      </c>
      <c r="B1220" s="89" t="s">
        <v>2203</v>
      </c>
      <c r="C1220" s="90"/>
    </row>
    <row r="1221" spans="1:3" s="78" customFormat="1" ht="27.75" customHeight="1">
      <c r="A1221" s="88" t="s">
        <v>2204</v>
      </c>
      <c r="B1221" s="89" t="s">
        <v>2205</v>
      </c>
      <c r="C1221" s="90"/>
    </row>
    <row r="1222" spans="1:3" s="78" customFormat="1" ht="27.75" customHeight="1">
      <c r="A1222" s="88" t="s">
        <v>2206</v>
      </c>
      <c r="B1222" s="89" t="s">
        <v>2207</v>
      </c>
      <c r="C1222" s="90"/>
    </row>
    <row r="1223" spans="1:3" s="78" customFormat="1" ht="27.75" customHeight="1">
      <c r="A1223" s="88" t="s">
        <v>2208</v>
      </c>
      <c r="B1223" s="89" t="s">
        <v>2209</v>
      </c>
      <c r="C1223" s="90"/>
    </row>
    <row r="1224" spans="1:3" s="78" customFormat="1" ht="27.75" customHeight="1">
      <c r="A1224" s="88" t="s">
        <v>2210</v>
      </c>
      <c r="B1224" s="89" t="s">
        <v>2211</v>
      </c>
      <c r="C1224" s="90"/>
    </row>
    <row r="1225" spans="1:3" s="78" customFormat="1" ht="27.75" customHeight="1">
      <c r="A1225" s="88" t="s">
        <v>2212</v>
      </c>
      <c r="B1225" s="89" t="s">
        <v>2213</v>
      </c>
      <c r="C1225" s="90"/>
    </row>
    <row r="1226" spans="1:3" s="78" customFormat="1" ht="27.75" customHeight="1">
      <c r="A1226" s="88" t="s">
        <v>2214</v>
      </c>
      <c r="B1226" s="89" t="s">
        <v>2215</v>
      </c>
      <c r="C1226" s="90"/>
    </row>
    <row r="1227" spans="1:3" s="78" customFormat="1" ht="27.75" customHeight="1">
      <c r="A1227" s="88" t="s">
        <v>2216</v>
      </c>
      <c r="B1227" s="89" t="s">
        <v>2217</v>
      </c>
      <c r="C1227" s="90"/>
    </row>
    <row r="1228" spans="1:3" s="78" customFormat="1" ht="27.75" customHeight="1">
      <c r="A1228" s="88" t="s">
        <v>2218</v>
      </c>
      <c r="B1228" s="89" t="s">
        <v>2219</v>
      </c>
      <c r="C1228" s="90"/>
    </row>
    <row r="1229" spans="1:3" s="78" customFormat="1" ht="27.75" customHeight="1">
      <c r="A1229" s="88" t="s">
        <v>2220</v>
      </c>
      <c r="B1229" s="89" t="s">
        <v>2221</v>
      </c>
      <c r="C1229" s="90"/>
    </row>
    <row r="1230" spans="1:3" s="78" customFormat="1" ht="27.75" customHeight="1">
      <c r="A1230" s="88" t="s">
        <v>2222</v>
      </c>
      <c r="B1230" s="89" t="s">
        <v>2223</v>
      </c>
      <c r="C1230" s="90">
        <f>C1231+C1242+C1246</f>
        <v>872</v>
      </c>
    </row>
    <row r="1231" spans="1:3" s="78" customFormat="1" ht="27.75" customHeight="1">
      <c r="A1231" s="88" t="s">
        <v>2224</v>
      </c>
      <c r="B1231" s="89" t="s">
        <v>2225</v>
      </c>
      <c r="C1231" s="90">
        <f>SUM(C1232:C1241)</f>
        <v>872</v>
      </c>
    </row>
    <row r="1232" spans="1:3" s="78" customFormat="1" ht="27.75" customHeight="1">
      <c r="A1232" s="88" t="s">
        <v>2226</v>
      </c>
      <c r="B1232" s="89" t="s">
        <v>2227</v>
      </c>
      <c r="C1232" s="90"/>
    </row>
    <row r="1233" spans="1:3" s="78" customFormat="1" ht="27.75" customHeight="1">
      <c r="A1233" s="88" t="s">
        <v>2228</v>
      </c>
      <c r="B1233" s="89" t="s">
        <v>2229</v>
      </c>
      <c r="C1233" s="90"/>
    </row>
    <row r="1234" spans="1:3" s="78" customFormat="1" ht="27.75" customHeight="1">
      <c r="A1234" s="88" t="s">
        <v>2230</v>
      </c>
      <c r="B1234" s="89" t="s">
        <v>2231</v>
      </c>
      <c r="C1234" s="90"/>
    </row>
    <row r="1235" spans="1:3" s="78" customFormat="1" ht="27.75" customHeight="1">
      <c r="A1235" s="88" t="s">
        <v>2232</v>
      </c>
      <c r="B1235" s="89" t="s">
        <v>2233</v>
      </c>
      <c r="C1235" s="90"/>
    </row>
    <row r="1236" spans="1:3" s="78" customFormat="1" ht="27.75" customHeight="1">
      <c r="A1236" s="88" t="s">
        <v>2234</v>
      </c>
      <c r="B1236" s="89" t="s">
        <v>2235</v>
      </c>
      <c r="C1236" s="90"/>
    </row>
    <row r="1237" spans="1:3" s="78" customFormat="1" ht="27.75" customHeight="1">
      <c r="A1237" s="88" t="s">
        <v>2236</v>
      </c>
      <c r="B1237" s="89" t="s">
        <v>2237</v>
      </c>
      <c r="C1237" s="90"/>
    </row>
    <row r="1238" spans="1:3" s="78" customFormat="1" ht="27.75" customHeight="1">
      <c r="A1238" s="88" t="s">
        <v>2238</v>
      </c>
      <c r="B1238" s="89" t="s">
        <v>2239</v>
      </c>
      <c r="C1238" s="90"/>
    </row>
    <row r="1239" spans="1:3" s="78" customFormat="1" ht="27.75" customHeight="1">
      <c r="A1239" s="88" t="s">
        <v>2240</v>
      </c>
      <c r="B1239" s="89" t="s">
        <v>2241</v>
      </c>
      <c r="C1239" s="90">
        <v>872</v>
      </c>
    </row>
    <row r="1240" spans="1:3" s="78" customFormat="1" ht="27.75" customHeight="1">
      <c r="A1240" s="88" t="s">
        <v>2242</v>
      </c>
      <c r="B1240" s="89" t="s">
        <v>2243</v>
      </c>
      <c r="C1240" s="90"/>
    </row>
    <row r="1241" spans="1:3" s="78" customFormat="1" ht="27.75" customHeight="1">
      <c r="A1241" s="88" t="s">
        <v>2244</v>
      </c>
      <c r="B1241" s="89" t="s">
        <v>2245</v>
      </c>
      <c r="C1241" s="90"/>
    </row>
    <row r="1242" spans="1:3" s="78" customFormat="1" ht="27.75" customHeight="1">
      <c r="A1242" s="88" t="s">
        <v>2246</v>
      </c>
      <c r="B1242" s="89" t="s">
        <v>2247</v>
      </c>
      <c r="C1242" s="90"/>
    </row>
    <row r="1243" spans="1:3" s="78" customFormat="1" ht="27.75" customHeight="1">
      <c r="A1243" s="88" t="s">
        <v>2248</v>
      </c>
      <c r="B1243" s="89" t="s">
        <v>2249</v>
      </c>
      <c r="C1243" s="90"/>
    </row>
    <row r="1244" spans="1:3" s="78" customFormat="1" ht="27.75" customHeight="1">
      <c r="A1244" s="88" t="s">
        <v>2250</v>
      </c>
      <c r="B1244" s="89" t="s">
        <v>2251</v>
      </c>
      <c r="C1244" s="90"/>
    </row>
    <row r="1245" spans="1:3" s="78" customFormat="1" ht="27.75" customHeight="1">
      <c r="A1245" s="88" t="s">
        <v>2252</v>
      </c>
      <c r="B1245" s="89" t="s">
        <v>2253</v>
      </c>
      <c r="C1245" s="90"/>
    </row>
    <row r="1246" spans="1:3" s="78" customFormat="1" ht="27.75" customHeight="1">
      <c r="A1246" s="88" t="s">
        <v>2254</v>
      </c>
      <c r="B1246" s="89" t="s">
        <v>2255</v>
      </c>
      <c r="C1246" s="90">
        <f>SUM(C1247:C1249)</f>
        <v>0</v>
      </c>
    </row>
    <row r="1247" spans="1:3" s="78" customFormat="1" ht="27.75" customHeight="1">
      <c r="A1247" s="88" t="s">
        <v>2256</v>
      </c>
      <c r="B1247" s="89" t="s">
        <v>2257</v>
      </c>
      <c r="C1247" s="90"/>
    </row>
    <row r="1248" spans="1:3" s="78" customFormat="1" ht="27.75" customHeight="1">
      <c r="A1248" s="88" t="s">
        <v>2258</v>
      </c>
      <c r="B1248" s="89" t="s">
        <v>2259</v>
      </c>
      <c r="C1248" s="90"/>
    </row>
    <row r="1249" spans="1:3" s="78" customFormat="1" ht="27.75" customHeight="1">
      <c r="A1249" s="88" t="s">
        <v>2260</v>
      </c>
      <c r="B1249" s="89" t="s">
        <v>2261</v>
      </c>
      <c r="C1249" s="90"/>
    </row>
    <row r="1250" spans="1:3" s="78" customFormat="1" ht="27.75" customHeight="1">
      <c r="A1250" s="88" t="s">
        <v>2262</v>
      </c>
      <c r="B1250" s="89" t="s">
        <v>2263</v>
      </c>
      <c r="C1250" s="90">
        <f>C1251+C1266+C1280+C1285+C1291</f>
        <v>336</v>
      </c>
    </row>
    <row r="1251" spans="1:3" s="78" customFormat="1" ht="27.75" customHeight="1">
      <c r="A1251" s="88" t="s">
        <v>2264</v>
      </c>
      <c r="B1251" s="89" t="s">
        <v>2265</v>
      </c>
      <c r="C1251" s="90">
        <f>SUM(C1252:C1265)</f>
        <v>0</v>
      </c>
    </row>
    <row r="1252" spans="1:3" s="78" customFormat="1" ht="27.75" customHeight="1">
      <c r="A1252" s="88" t="s">
        <v>2266</v>
      </c>
      <c r="B1252" s="89" t="s">
        <v>71</v>
      </c>
      <c r="C1252" s="90">
        <v>0</v>
      </c>
    </row>
    <row r="1253" spans="1:3" s="78" customFormat="1" ht="27.75" customHeight="1">
      <c r="A1253" s="88" t="s">
        <v>2267</v>
      </c>
      <c r="B1253" s="89" t="s">
        <v>73</v>
      </c>
      <c r="C1253" s="90">
        <v>0</v>
      </c>
    </row>
    <row r="1254" spans="1:3" s="78" customFormat="1" ht="27.75" customHeight="1">
      <c r="A1254" s="88" t="s">
        <v>2268</v>
      </c>
      <c r="B1254" s="89" t="s">
        <v>75</v>
      </c>
      <c r="C1254" s="90">
        <v>0</v>
      </c>
    </row>
    <row r="1255" spans="1:3" s="78" customFormat="1" ht="27.75" customHeight="1">
      <c r="A1255" s="88" t="s">
        <v>2269</v>
      </c>
      <c r="B1255" s="89" t="s">
        <v>2270</v>
      </c>
      <c r="C1255" s="90">
        <v>0</v>
      </c>
    </row>
    <row r="1256" spans="1:3" s="78" customFormat="1" ht="27.75" customHeight="1">
      <c r="A1256" s="88" t="s">
        <v>2271</v>
      </c>
      <c r="B1256" s="89" t="s">
        <v>2272</v>
      </c>
      <c r="C1256" s="90">
        <v>0</v>
      </c>
    </row>
    <row r="1257" spans="1:3" s="78" customFormat="1" ht="27.75" customHeight="1">
      <c r="A1257" s="88" t="s">
        <v>2273</v>
      </c>
      <c r="B1257" s="89" t="s">
        <v>2274</v>
      </c>
      <c r="C1257" s="90">
        <v>0</v>
      </c>
    </row>
    <row r="1258" spans="1:3" s="78" customFormat="1" ht="27.75" customHeight="1">
      <c r="A1258" s="88" t="s">
        <v>2275</v>
      </c>
      <c r="B1258" s="89" t="s">
        <v>2276</v>
      </c>
      <c r="C1258" s="90">
        <v>0</v>
      </c>
    </row>
    <row r="1259" spans="1:3" s="78" customFormat="1" ht="27.75" customHeight="1">
      <c r="A1259" s="88" t="s">
        <v>2277</v>
      </c>
      <c r="B1259" s="89" t="s">
        <v>2278</v>
      </c>
      <c r="C1259" s="90">
        <v>0</v>
      </c>
    </row>
    <row r="1260" spans="1:3" s="78" customFormat="1" ht="27.75" customHeight="1">
      <c r="A1260" s="88" t="s">
        <v>2279</v>
      </c>
      <c r="B1260" s="89" t="s">
        <v>2280</v>
      </c>
      <c r="C1260" s="90">
        <v>0</v>
      </c>
    </row>
    <row r="1261" spans="1:3" s="78" customFormat="1" ht="27.75" customHeight="1">
      <c r="A1261" s="88" t="s">
        <v>2281</v>
      </c>
      <c r="B1261" s="89" t="s">
        <v>2282</v>
      </c>
      <c r="C1261" s="90">
        <v>0</v>
      </c>
    </row>
    <row r="1262" spans="1:3" s="78" customFormat="1" ht="27.75" customHeight="1">
      <c r="A1262" s="88" t="s">
        <v>2283</v>
      </c>
      <c r="B1262" s="89" t="s">
        <v>2284</v>
      </c>
      <c r="C1262" s="90"/>
    </row>
    <row r="1263" spans="1:3" s="78" customFormat="1" ht="27.75" customHeight="1">
      <c r="A1263" s="88" t="s">
        <v>2285</v>
      </c>
      <c r="B1263" s="89" t="s">
        <v>2286</v>
      </c>
      <c r="C1263" s="90">
        <v>0</v>
      </c>
    </row>
    <row r="1264" spans="1:3" s="78" customFormat="1" ht="27.75" customHeight="1">
      <c r="A1264" s="88" t="s">
        <v>2287</v>
      </c>
      <c r="B1264" s="89" t="s">
        <v>89</v>
      </c>
      <c r="C1264" s="90">
        <v>0</v>
      </c>
    </row>
    <row r="1265" spans="1:3" s="78" customFormat="1" ht="27.75" customHeight="1">
      <c r="A1265" s="88" t="s">
        <v>2288</v>
      </c>
      <c r="B1265" s="89" t="s">
        <v>2289</v>
      </c>
      <c r="C1265" s="90">
        <v>0</v>
      </c>
    </row>
    <row r="1266" spans="1:3" s="78" customFormat="1" ht="27.75" customHeight="1">
      <c r="A1266" s="88" t="s">
        <v>2290</v>
      </c>
      <c r="B1266" s="89" t="s">
        <v>2291</v>
      </c>
      <c r="C1266" s="90"/>
    </row>
    <row r="1267" spans="1:3" s="78" customFormat="1" ht="27.75" customHeight="1">
      <c r="A1267" s="88" t="s">
        <v>2292</v>
      </c>
      <c r="B1267" s="89" t="s">
        <v>71</v>
      </c>
      <c r="C1267" s="90"/>
    </row>
    <row r="1268" spans="1:3" s="78" customFormat="1" ht="27.75" customHeight="1">
      <c r="A1268" s="88" t="s">
        <v>2293</v>
      </c>
      <c r="B1268" s="89" t="s">
        <v>73</v>
      </c>
      <c r="C1268" s="90"/>
    </row>
    <row r="1269" spans="1:3" s="78" customFormat="1" ht="27.75" customHeight="1">
      <c r="A1269" s="88" t="s">
        <v>2294</v>
      </c>
      <c r="B1269" s="89" t="s">
        <v>75</v>
      </c>
      <c r="C1269" s="90"/>
    </row>
    <row r="1270" spans="1:3" s="78" customFormat="1" ht="27.75" customHeight="1">
      <c r="A1270" s="88" t="s">
        <v>2295</v>
      </c>
      <c r="B1270" s="89" t="s">
        <v>2296</v>
      </c>
      <c r="C1270" s="90"/>
    </row>
    <row r="1271" spans="1:3" s="78" customFormat="1" ht="27.75" customHeight="1">
      <c r="A1271" s="88" t="s">
        <v>2297</v>
      </c>
      <c r="B1271" s="89" t="s">
        <v>2298</v>
      </c>
      <c r="C1271" s="90"/>
    </row>
    <row r="1272" spans="1:3" s="78" customFormat="1" ht="27.75" customHeight="1">
      <c r="A1272" s="88" t="s">
        <v>2299</v>
      </c>
      <c r="B1272" s="89" t="s">
        <v>2300</v>
      </c>
      <c r="C1272" s="90"/>
    </row>
    <row r="1273" spans="1:3" s="78" customFormat="1" ht="27.75" customHeight="1">
      <c r="A1273" s="88" t="s">
        <v>2301</v>
      </c>
      <c r="B1273" s="89" t="s">
        <v>2302</v>
      </c>
      <c r="C1273" s="90"/>
    </row>
    <row r="1274" spans="1:3" s="78" customFormat="1" ht="27.75" customHeight="1">
      <c r="A1274" s="88" t="s">
        <v>2303</v>
      </c>
      <c r="B1274" s="89" t="s">
        <v>2304</v>
      </c>
      <c r="C1274" s="90"/>
    </row>
    <row r="1275" spans="1:3" s="78" customFormat="1" ht="27.75" customHeight="1">
      <c r="A1275" s="88" t="s">
        <v>2305</v>
      </c>
      <c r="B1275" s="89" t="s">
        <v>2306</v>
      </c>
      <c r="C1275" s="90"/>
    </row>
    <row r="1276" spans="1:3" s="78" customFormat="1" ht="27.75" customHeight="1">
      <c r="A1276" s="88" t="s">
        <v>2307</v>
      </c>
      <c r="B1276" s="89" t="s">
        <v>2308</v>
      </c>
      <c r="C1276" s="90"/>
    </row>
    <row r="1277" spans="1:3" s="78" customFormat="1" ht="27.75" customHeight="1">
      <c r="A1277" s="88" t="s">
        <v>2309</v>
      </c>
      <c r="B1277" s="89" t="s">
        <v>2310</v>
      </c>
      <c r="C1277" s="90"/>
    </row>
    <row r="1278" spans="1:3" s="78" customFormat="1" ht="27.75" customHeight="1">
      <c r="A1278" s="88" t="s">
        <v>2311</v>
      </c>
      <c r="B1278" s="89" t="s">
        <v>89</v>
      </c>
      <c r="C1278" s="90"/>
    </row>
    <row r="1279" spans="1:3" s="78" customFormat="1" ht="27.75" customHeight="1">
      <c r="A1279" s="88" t="s">
        <v>2312</v>
      </c>
      <c r="B1279" s="89" t="s">
        <v>2313</v>
      </c>
      <c r="C1279" s="90"/>
    </row>
    <row r="1280" spans="1:3" s="78" customFormat="1" ht="27.75" customHeight="1">
      <c r="A1280" s="88" t="s">
        <v>2314</v>
      </c>
      <c r="B1280" s="89" t="s">
        <v>2315</v>
      </c>
      <c r="C1280" s="90">
        <f>SUM(C1281:C1284)</f>
        <v>0</v>
      </c>
    </row>
    <row r="1281" spans="1:3" s="78" customFormat="1" ht="27.75" customHeight="1">
      <c r="A1281" s="88" t="s">
        <v>2316</v>
      </c>
      <c r="B1281" s="89" t="s">
        <v>2317</v>
      </c>
      <c r="C1281" s="90"/>
    </row>
    <row r="1282" spans="1:3" s="78" customFormat="1" ht="27.75" customHeight="1">
      <c r="A1282" s="88" t="s">
        <v>2318</v>
      </c>
      <c r="B1282" s="89" t="s">
        <v>2319</v>
      </c>
      <c r="C1282" s="90"/>
    </row>
    <row r="1283" spans="1:3" s="78" customFormat="1" ht="27.75" customHeight="1">
      <c r="A1283" s="88" t="s">
        <v>2320</v>
      </c>
      <c r="B1283" s="89" t="s">
        <v>2321</v>
      </c>
      <c r="C1283" s="90"/>
    </row>
    <row r="1284" spans="1:3" s="78" customFormat="1" ht="27.75" customHeight="1">
      <c r="A1284" s="88" t="s">
        <v>2322</v>
      </c>
      <c r="B1284" s="89" t="s">
        <v>2323</v>
      </c>
      <c r="C1284" s="90"/>
    </row>
    <row r="1285" spans="1:3" s="78" customFormat="1" ht="27.75" customHeight="1">
      <c r="A1285" s="88" t="s">
        <v>2324</v>
      </c>
      <c r="B1285" s="89" t="s">
        <v>2325</v>
      </c>
      <c r="C1285" s="90">
        <f>SUM(C1286:C1290)</f>
        <v>336</v>
      </c>
    </row>
    <row r="1286" spans="1:3" s="78" customFormat="1" ht="27.75" customHeight="1">
      <c r="A1286" s="88" t="s">
        <v>2326</v>
      </c>
      <c r="B1286" s="89" t="s">
        <v>2327</v>
      </c>
      <c r="C1286" s="90"/>
    </row>
    <row r="1287" spans="1:3" s="78" customFormat="1" ht="27.75" customHeight="1">
      <c r="A1287" s="88" t="s">
        <v>2328</v>
      </c>
      <c r="B1287" s="89" t="s">
        <v>2329</v>
      </c>
      <c r="C1287" s="90"/>
    </row>
    <row r="1288" spans="1:3" s="78" customFormat="1" ht="27.75" customHeight="1">
      <c r="A1288" s="88" t="s">
        <v>2330</v>
      </c>
      <c r="B1288" s="89" t="s">
        <v>2331</v>
      </c>
      <c r="C1288" s="90"/>
    </row>
    <row r="1289" spans="1:3" s="78" customFormat="1" ht="27.75" customHeight="1">
      <c r="A1289" s="95" t="s">
        <v>2332</v>
      </c>
      <c r="B1289" s="96" t="s">
        <v>2333</v>
      </c>
      <c r="C1289" s="97"/>
    </row>
    <row r="1290" spans="1:3" s="78" customFormat="1" ht="27.75" customHeight="1">
      <c r="A1290" s="88" t="s">
        <v>2334</v>
      </c>
      <c r="B1290" s="89" t="s">
        <v>2335</v>
      </c>
      <c r="C1290" s="90">
        <v>336</v>
      </c>
    </row>
    <row r="1291" spans="1:3" s="78" customFormat="1" ht="27.75" customHeight="1">
      <c r="A1291" s="88" t="s">
        <v>2336</v>
      </c>
      <c r="B1291" s="89" t="s">
        <v>2337</v>
      </c>
      <c r="C1291" s="90"/>
    </row>
    <row r="1292" spans="1:3" s="78" customFormat="1" ht="27.75" customHeight="1">
      <c r="A1292" s="88" t="s">
        <v>2338</v>
      </c>
      <c r="B1292" s="89" t="s">
        <v>2339</v>
      </c>
      <c r="C1292" s="90"/>
    </row>
    <row r="1293" spans="1:3" s="78" customFormat="1" ht="27.75" customHeight="1">
      <c r="A1293" s="88" t="s">
        <v>2340</v>
      </c>
      <c r="B1293" s="89" t="s">
        <v>2341</v>
      </c>
      <c r="C1293" s="90"/>
    </row>
    <row r="1294" spans="1:3" s="78" customFormat="1" ht="27.75" customHeight="1">
      <c r="A1294" s="88" t="s">
        <v>2342</v>
      </c>
      <c r="B1294" s="89" t="s">
        <v>2343</v>
      </c>
      <c r="C1294" s="90"/>
    </row>
    <row r="1295" spans="1:3" s="78" customFormat="1" ht="27.75" customHeight="1">
      <c r="A1295" s="88" t="s">
        <v>2344</v>
      </c>
      <c r="B1295" s="89" t="s">
        <v>2345</v>
      </c>
      <c r="C1295" s="90"/>
    </row>
    <row r="1296" spans="1:3" s="78" customFormat="1" ht="27.75" customHeight="1">
      <c r="A1296" s="88" t="s">
        <v>2346</v>
      </c>
      <c r="B1296" s="89" t="s">
        <v>2347</v>
      </c>
      <c r="C1296" s="90"/>
    </row>
    <row r="1297" spans="1:3" s="78" customFormat="1" ht="27.75" customHeight="1">
      <c r="A1297" s="88" t="s">
        <v>2348</v>
      </c>
      <c r="B1297" s="89" t="s">
        <v>2349</v>
      </c>
      <c r="C1297" s="90"/>
    </row>
    <row r="1298" spans="1:3" s="78" customFormat="1" ht="27.75" customHeight="1">
      <c r="A1298" s="88" t="s">
        <v>2350</v>
      </c>
      <c r="B1298" s="89" t="s">
        <v>2351</v>
      </c>
      <c r="C1298" s="90"/>
    </row>
    <row r="1299" spans="1:3" s="78" customFormat="1" ht="27.75" customHeight="1">
      <c r="A1299" s="88" t="s">
        <v>2352</v>
      </c>
      <c r="B1299" s="89" t="s">
        <v>2353</v>
      </c>
      <c r="C1299" s="90"/>
    </row>
    <row r="1300" spans="1:3" s="78" customFormat="1" ht="27.75" customHeight="1">
      <c r="A1300" s="88" t="s">
        <v>2354</v>
      </c>
      <c r="B1300" s="89" t="s">
        <v>2355</v>
      </c>
      <c r="C1300" s="90"/>
    </row>
    <row r="1301" spans="1:3" s="78" customFormat="1" ht="27.75" customHeight="1">
      <c r="A1301" s="88" t="s">
        <v>2356</v>
      </c>
      <c r="B1301" s="89" t="s">
        <v>2357</v>
      </c>
      <c r="C1301" s="90"/>
    </row>
    <row r="1302" spans="1:3" s="78" customFormat="1" ht="27.75" customHeight="1">
      <c r="A1302" s="88" t="s">
        <v>2358</v>
      </c>
      <c r="B1302" s="89" t="s">
        <v>2359</v>
      </c>
      <c r="C1302" s="90"/>
    </row>
    <row r="1303" spans="1:3" s="78" customFormat="1" ht="27.75" customHeight="1">
      <c r="A1303" s="88" t="s">
        <v>2360</v>
      </c>
      <c r="B1303" s="89" t="s">
        <v>2361</v>
      </c>
      <c r="C1303" s="90">
        <f>C1304+C1316+C1322+C1328+C1336+C1349+C1353+C1359</f>
        <v>88</v>
      </c>
    </row>
    <row r="1304" spans="1:3" s="78" customFormat="1" ht="27.75" customHeight="1">
      <c r="A1304" s="88" t="s">
        <v>2362</v>
      </c>
      <c r="B1304" s="89" t="s">
        <v>2363</v>
      </c>
      <c r="C1304" s="90">
        <f>SUM(C1305:C1315)</f>
        <v>15</v>
      </c>
    </row>
    <row r="1305" spans="1:3" s="78" customFormat="1" ht="27.75" customHeight="1">
      <c r="A1305" s="88" t="s">
        <v>2364</v>
      </c>
      <c r="B1305" s="89" t="s">
        <v>71</v>
      </c>
      <c r="C1305" s="90">
        <v>0</v>
      </c>
    </row>
    <row r="1306" spans="1:3" s="78" customFormat="1" ht="27.75" customHeight="1">
      <c r="A1306" s="88" t="s">
        <v>2365</v>
      </c>
      <c r="B1306" s="89" t="s">
        <v>73</v>
      </c>
      <c r="C1306" s="90">
        <v>0</v>
      </c>
    </row>
    <row r="1307" spans="1:3" s="78" customFormat="1" ht="27.75" customHeight="1">
      <c r="A1307" s="88" t="s">
        <v>2366</v>
      </c>
      <c r="B1307" s="89" t="s">
        <v>75</v>
      </c>
      <c r="C1307" s="90">
        <v>0</v>
      </c>
    </row>
    <row r="1308" spans="1:3" s="78" customFormat="1" ht="27.75" customHeight="1">
      <c r="A1308" s="88" t="s">
        <v>2367</v>
      </c>
      <c r="B1308" s="89" t="s">
        <v>2368</v>
      </c>
      <c r="C1308" s="90">
        <v>0</v>
      </c>
    </row>
    <row r="1309" spans="1:3" s="78" customFormat="1" ht="27.75" customHeight="1">
      <c r="A1309" s="88" t="s">
        <v>2369</v>
      </c>
      <c r="B1309" s="89" t="s">
        <v>2370</v>
      </c>
      <c r="C1309" s="90">
        <v>0</v>
      </c>
    </row>
    <row r="1310" spans="1:3" s="78" customFormat="1" ht="27.75" customHeight="1">
      <c r="A1310" s="88" t="s">
        <v>2371</v>
      </c>
      <c r="B1310" s="89" t="s">
        <v>2372</v>
      </c>
      <c r="C1310" s="90"/>
    </row>
    <row r="1311" spans="1:3" s="78" customFormat="1" ht="27.75" customHeight="1">
      <c r="A1311" s="88" t="s">
        <v>2373</v>
      </c>
      <c r="B1311" s="89" t="s">
        <v>2374</v>
      </c>
      <c r="C1311" s="90">
        <v>0</v>
      </c>
    </row>
    <row r="1312" spans="1:3" s="78" customFormat="1" ht="27.75" customHeight="1">
      <c r="A1312" s="88" t="s">
        <v>2375</v>
      </c>
      <c r="B1312" s="89" t="s">
        <v>2376</v>
      </c>
      <c r="C1312" s="90">
        <v>0</v>
      </c>
    </row>
    <row r="1313" spans="1:3" s="78" customFormat="1" ht="27.75" customHeight="1">
      <c r="A1313" s="88" t="s">
        <v>2377</v>
      </c>
      <c r="B1313" s="89" t="s">
        <v>2378</v>
      </c>
      <c r="C1313" s="90">
        <v>15</v>
      </c>
    </row>
    <row r="1314" spans="1:3" s="78" customFormat="1" ht="27.75" customHeight="1">
      <c r="A1314" s="88" t="s">
        <v>2379</v>
      </c>
      <c r="B1314" s="89" t="s">
        <v>89</v>
      </c>
      <c r="C1314" s="90">
        <v>0</v>
      </c>
    </row>
    <row r="1315" spans="1:3" s="78" customFormat="1" ht="27.75" customHeight="1">
      <c r="A1315" s="88" t="s">
        <v>2380</v>
      </c>
      <c r="B1315" s="89" t="s">
        <v>2381</v>
      </c>
      <c r="C1315" s="90">
        <v>0</v>
      </c>
    </row>
    <row r="1316" spans="1:3" s="78" customFormat="1" ht="27.75" customHeight="1">
      <c r="A1316" s="88" t="s">
        <v>2382</v>
      </c>
      <c r="B1316" s="89" t="s">
        <v>2383</v>
      </c>
      <c r="C1316" s="90">
        <f>SUM(C1317:C1321)</f>
        <v>73</v>
      </c>
    </row>
    <row r="1317" spans="1:3" s="78" customFormat="1" ht="27.75" customHeight="1">
      <c r="A1317" s="88" t="s">
        <v>2384</v>
      </c>
      <c r="B1317" s="89" t="s">
        <v>71</v>
      </c>
      <c r="C1317" s="90"/>
    </row>
    <row r="1318" spans="1:3" s="78" customFormat="1" ht="27.75" customHeight="1">
      <c r="A1318" s="88" t="s">
        <v>2385</v>
      </c>
      <c r="B1318" s="89" t="s">
        <v>73</v>
      </c>
      <c r="C1318" s="90"/>
    </row>
    <row r="1319" spans="1:3" s="78" customFormat="1" ht="27.75" customHeight="1">
      <c r="A1319" s="88" t="s">
        <v>2386</v>
      </c>
      <c r="B1319" s="89" t="s">
        <v>75</v>
      </c>
      <c r="C1319" s="90"/>
    </row>
    <row r="1320" spans="1:3" s="78" customFormat="1" ht="27.75" customHeight="1">
      <c r="A1320" s="88" t="s">
        <v>2387</v>
      </c>
      <c r="B1320" s="89" t="s">
        <v>2388</v>
      </c>
      <c r="C1320" s="90">
        <v>73</v>
      </c>
    </row>
    <row r="1321" spans="1:3" s="78" customFormat="1" ht="27.75" customHeight="1">
      <c r="A1321" s="88" t="s">
        <v>2389</v>
      </c>
      <c r="B1321" s="89" t="s">
        <v>2390</v>
      </c>
      <c r="C1321" s="90"/>
    </row>
    <row r="1322" spans="1:3" s="78" customFormat="1" ht="27.75" customHeight="1">
      <c r="A1322" s="88" t="s">
        <v>2391</v>
      </c>
      <c r="B1322" s="89" t="s">
        <v>2392</v>
      </c>
      <c r="C1322" s="90"/>
    </row>
    <row r="1323" spans="1:3" s="78" customFormat="1" ht="27.75" customHeight="1">
      <c r="A1323" s="88" t="s">
        <v>2393</v>
      </c>
      <c r="B1323" s="89" t="s">
        <v>71</v>
      </c>
      <c r="C1323" s="90"/>
    </row>
    <row r="1324" spans="1:3" s="78" customFormat="1" ht="27.75" customHeight="1">
      <c r="A1324" s="88" t="s">
        <v>2394</v>
      </c>
      <c r="B1324" s="89" t="s">
        <v>73</v>
      </c>
      <c r="C1324" s="90"/>
    </row>
    <row r="1325" spans="1:3" s="78" customFormat="1" ht="27.75" customHeight="1">
      <c r="A1325" s="88" t="s">
        <v>2395</v>
      </c>
      <c r="B1325" s="89" t="s">
        <v>75</v>
      </c>
      <c r="C1325" s="90"/>
    </row>
    <row r="1326" spans="1:3" s="78" customFormat="1" ht="27.75" customHeight="1">
      <c r="A1326" s="88" t="s">
        <v>2396</v>
      </c>
      <c r="B1326" s="89" t="s">
        <v>2397</v>
      </c>
      <c r="C1326" s="90"/>
    </row>
    <row r="1327" spans="1:3" s="78" customFormat="1" ht="27.75" customHeight="1">
      <c r="A1327" s="88" t="s">
        <v>2398</v>
      </c>
      <c r="B1327" s="89" t="s">
        <v>2399</v>
      </c>
      <c r="C1327" s="90"/>
    </row>
    <row r="1328" spans="1:3" s="78" customFormat="1" ht="27.75" customHeight="1">
      <c r="A1328" s="88" t="s">
        <v>2400</v>
      </c>
      <c r="B1328" s="89" t="s">
        <v>2401</v>
      </c>
      <c r="C1328" s="90"/>
    </row>
    <row r="1329" spans="1:3" s="78" customFormat="1" ht="27.75" customHeight="1">
      <c r="A1329" s="88" t="s">
        <v>2402</v>
      </c>
      <c r="B1329" s="89" t="s">
        <v>71</v>
      </c>
      <c r="C1329" s="90"/>
    </row>
    <row r="1330" spans="1:3" s="78" customFormat="1" ht="27.75" customHeight="1">
      <c r="A1330" s="88" t="s">
        <v>2403</v>
      </c>
      <c r="B1330" s="89" t="s">
        <v>73</v>
      </c>
      <c r="C1330" s="90"/>
    </row>
    <row r="1331" spans="1:3" s="78" customFormat="1" ht="27.75" customHeight="1">
      <c r="A1331" s="88" t="s">
        <v>2404</v>
      </c>
      <c r="B1331" s="89" t="s">
        <v>75</v>
      </c>
      <c r="C1331" s="90"/>
    </row>
    <row r="1332" spans="1:3" s="78" customFormat="1" ht="27.75" customHeight="1">
      <c r="A1332" s="88" t="s">
        <v>2405</v>
      </c>
      <c r="B1332" s="89" t="s">
        <v>2406</v>
      </c>
      <c r="C1332" s="90"/>
    </row>
    <row r="1333" spans="1:3" s="78" customFormat="1" ht="27.75" customHeight="1">
      <c r="A1333" s="88" t="s">
        <v>2407</v>
      </c>
      <c r="B1333" s="89" t="s">
        <v>2408</v>
      </c>
      <c r="C1333" s="90"/>
    </row>
    <row r="1334" spans="1:3" s="78" customFormat="1" ht="27.75" customHeight="1">
      <c r="A1334" s="88" t="s">
        <v>2409</v>
      </c>
      <c r="B1334" s="89" t="s">
        <v>89</v>
      </c>
      <c r="C1334" s="90"/>
    </row>
    <row r="1335" spans="1:3" s="78" customFormat="1" ht="27.75" customHeight="1">
      <c r="A1335" s="88" t="s">
        <v>2410</v>
      </c>
      <c r="B1335" s="89" t="s">
        <v>2411</v>
      </c>
      <c r="C1335" s="90"/>
    </row>
    <row r="1336" spans="1:3" s="78" customFormat="1" ht="27.75" customHeight="1">
      <c r="A1336" s="88" t="s">
        <v>2412</v>
      </c>
      <c r="B1336" s="89" t="s">
        <v>2413</v>
      </c>
      <c r="C1336" s="90"/>
    </row>
    <row r="1337" spans="1:3" s="78" customFormat="1" ht="27.75" customHeight="1">
      <c r="A1337" s="88" t="s">
        <v>2414</v>
      </c>
      <c r="B1337" s="89" t="s">
        <v>71</v>
      </c>
      <c r="C1337" s="90"/>
    </row>
    <row r="1338" spans="1:3" s="78" customFormat="1" ht="27.75" customHeight="1">
      <c r="A1338" s="88" t="s">
        <v>2415</v>
      </c>
      <c r="B1338" s="89" t="s">
        <v>73</v>
      </c>
      <c r="C1338" s="90"/>
    </row>
    <row r="1339" spans="1:3" s="78" customFormat="1" ht="27.75" customHeight="1">
      <c r="A1339" s="88" t="s">
        <v>2416</v>
      </c>
      <c r="B1339" s="89" t="s">
        <v>75</v>
      </c>
      <c r="C1339" s="90"/>
    </row>
    <row r="1340" spans="1:3" s="78" customFormat="1" ht="27.75" customHeight="1">
      <c r="A1340" s="88" t="s">
        <v>2417</v>
      </c>
      <c r="B1340" s="89" t="s">
        <v>2418</v>
      </c>
      <c r="C1340" s="90"/>
    </row>
    <row r="1341" spans="1:3" s="78" customFormat="1" ht="27.75" customHeight="1">
      <c r="A1341" s="88" t="s">
        <v>2419</v>
      </c>
      <c r="B1341" s="89" t="s">
        <v>2420</v>
      </c>
      <c r="C1341" s="90"/>
    </row>
    <row r="1342" spans="1:3" s="78" customFormat="1" ht="27.75" customHeight="1">
      <c r="A1342" s="88" t="s">
        <v>2421</v>
      </c>
      <c r="B1342" s="89" t="s">
        <v>2422</v>
      </c>
      <c r="C1342" s="90"/>
    </row>
    <row r="1343" spans="1:3" s="78" customFormat="1" ht="27.75" customHeight="1">
      <c r="A1343" s="88" t="s">
        <v>2423</v>
      </c>
      <c r="B1343" s="89" t="s">
        <v>2424</v>
      </c>
      <c r="C1343" s="90"/>
    </row>
    <row r="1344" spans="1:3" s="78" customFormat="1" ht="27.75" customHeight="1">
      <c r="A1344" s="88" t="s">
        <v>2425</v>
      </c>
      <c r="B1344" s="89" t="s">
        <v>2426</v>
      </c>
      <c r="C1344" s="90"/>
    </row>
    <row r="1345" spans="1:3" s="78" customFormat="1" ht="27.75" customHeight="1">
      <c r="A1345" s="88" t="s">
        <v>2427</v>
      </c>
      <c r="B1345" s="89" t="s">
        <v>2428</v>
      </c>
      <c r="C1345" s="90"/>
    </row>
    <row r="1346" spans="1:3" s="78" customFormat="1" ht="27.75" customHeight="1">
      <c r="A1346" s="88" t="s">
        <v>2429</v>
      </c>
      <c r="B1346" s="89" t="s">
        <v>2430</v>
      </c>
      <c r="C1346" s="90"/>
    </row>
    <row r="1347" spans="1:3" s="78" customFormat="1" ht="27.75" customHeight="1">
      <c r="A1347" s="88" t="s">
        <v>2431</v>
      </c>
      <c r="B1347" s="89" t="s">
        <v>2432</v>
      </c>
      <c r="C1347" s="90"/>
    </row>
    <row r="1348" spans="1:3" s="78" customFormat="1" ht="27.75" customHeight="1">
      <c r="A1348" s="88" t="s">
        <v>2433</v>
      </c>
      <c r="B1348" s="89" t="s">
        <v>2434</v>
      </c>
      <c r="C1348" s="90"/>
    </row>
    <row r="1349" spans="1:3" s="78" customFormat="1" ht="27.75" customHeight="1">
      <c r="A1349" s="88" t="s">
        <v>2435</v>
      </c>
      <c r="B1349" s="89" t="s">
        <v>2436</v>
      </c>
      <c r="C1349" s="90"/>
    </row>
    <row r="1350" spans="1:3" s="78" customFormat="1" ht="27.75" customHeight="1">
      <c r="A1350" s="88" t="s">
        <v>2437</v>
      </c>
      <c r="B1350" s="89" t="s">
        <v>2438</v>
      </c>
      <c r="C1350" s="90"/>
    </row>
    <row r="1351" spans="1:3" s="78" customFormat="1" ht="27.75" customHeight="1">
      <c r="A1351" s="88" t="s">
        <v>2439</v>
      </c>
      <c r="B1351" s="89" t="s">
        <v>2440</v>
      </c>
      <c r="C1351" s="90"/>
    </row>
    <row r="1352" spans="1:3" s="78" customFormat="1" ht="27.75" customHeight="1">
      <c r="A1352" s="88" t="s">
        <v>2441</v>
      </c>
      <c r="B1352" s="89" t="s">
        <v>2442</v>
      </c>
      <c r="C1352" s="90"/>
    </row>
    <row r="1353" spans="1:3" s="78" customFormat="1" ht="27.75" customHeight="1">
      <c r="A1353" s="88" t="s">
        <v>2443</v>
      </c>
      <c r="B1353" s="89" t="s">
        <v>2444</v>
      </c>
      <c r="C1353" s="90"/>
    </row>
    <row r="1354" spans="1:3" s="78" customFormat="1" ht="27.75" customHeight="1">
      <c r="A1354" s="88" t="s">
        <v>2445</v>
      </c>
      <c r="B1354" s="89" t="s">
        <v>2446</v>
      </c>
      <c r="C1354" s="90"/>
    </row>
    <row r="1355" spans="1:3" s="78" customFormat="1" ht="27.75" customHeight="1">
      <c r="A1355" s="88" t="s">
        <v>2447</v>
      </c>
      <c r="B1355" s="89" t="s">
        <v>2448</v>
      </c>
      <c r="C1355" s="90"/>
    </row>
    <row r="1356" spans="1:3" s="78" customFormat="1" ht="27.75" customHeight="1">
      <c r="A1356" s="88" t="s">
        <v>2449</v>
      </c>
      <c r="B1356" s="89" t="s">
        <v>2450</v>
      </c>
      <c r="C1356" s="90"/>
    </row>
    <row r="1357" spans="1:3" s="78" customFormat="1" ht="27.75" customHeight="1">
      <c r="A1357" s="88" t="s">
        <v>2451</v>
      </c>
      <c r="B1357" s="89" t="s">
        <v>2452</v>
      </c>
      <c r="C1357" s="90"/>
    </row>
    <row r="1358" spans="1:3" s="78" customFormat="1" ht="27.75" customHeight="1">
      <c r="A1358" s="88" t="s">
        <v>2453</v>
      </c>
      <c r="B1358" s="89" t="s">
        <v>2454</v>
      </c>
      <c r="C1358" s="90"/>
    </row>
    <row r="1359" spans="1:3" s="78" customFormat="1" ht="27.75" customHeight="1">
      <c r="A1359" s="88" t="s">
        <v>2455</v>
      </c>
      <c r="B1359" s="89" t="s">
        <v>2456</v>
      </c>
      <c r="C1359" s="90"/>
    </row>
    <row r="1360" spans="1:3" s="78" customFormat="1" ht="27.75" customHeight="1">
      <c r="A1360" s="88" t="s">
        <v>2457</v>
      </c>
      <c r="B1360" s="89" t="s">
        <v>2458</v>
      </c>
      <c r="C1360" s="90"/>
    </row>
    <row r="1361" spans="1:3" s="78" customFormat="1" ht="27.75" customHeight="1">
      <c r="A1361" s="88" t="s">
        <v>2459</v>
      </c>
      <c r="B1361" s="89" t="s">
        <v>2460</v>
      </c>
      <c r="C1361" s="90"/>
    </row>
    <row r="1362" spans="1:3" s="78" customFormat="1" ht="27.75" customHeight="1">
      <c r="A1362" s="88" t="s">
        <v>2461</v>
      </c>
      <c r="B1362" s="89" t="s">
        <v>2462</v>
      </c>
      <c r="C1362" s="90"/>
    </row>
    <row r="1363" spans="1:3" s="78" customFormat="1" ht="27.75" customHeight="1">
      <c r="A1363" s="88" t="s">
        <v>2463</v>
      </c>
      <c r="B1363" s="89" t="s">
        <v>2106</v>
      </c>
      <c r="C1363" s="90"/>
    </row>
    <row r="1364" spans="1:3" s="78" customFormat="1" ht="27.75" customHeight="1">
      <c r="A1364" s="88" t="s">
        <v>2464</v>
      </c>
      <c r="B1364" s="89" t="s">
        <v>491</v>
      </c>
      <c r="C1364" s="90"/>
    </row>
    <row r="1365" spans="1:3" s="78" customFormat="1" ht="27.75" customHeight="1">
      <c r="A1365" s="88" t="s">
        <v>2465</v>
      </c>
      <c r="B1365" s="89" t="s">
        <v>2466</v>
      </c>
      <c r="C1365" s="90"/>
    </row>
    <row r="1366" spans="1:3" s="78" customFormat="1" ht="27.75" customHeight="1">
      <c r="A1366" s="88" t="s">
        <v>2467</v>
      </c>
      <c r="B1366" s="89" t="s">
        <v>2468</v>
      </c>
      <c r="C1366" s="90"/>
    </row>
    <row r="1367" spans="1:3" s="78" customFormat="1" ht="27.75" customHeight="1">
      <c r="A1367" s="88" t="s">
        <v>2469</v>
      </c>
      <c r="B1367" s="89" t="s">
        <v>2470</v>
      </c>
      <c r="C1367" s="90"/>
    </row>
    <row r="1368" spans="1:3" s="78" customFormat="1" ht="27.75" customHeight="1">
      <c r="A1368" s="88" t="s">
        <v>2471</v>
      </c>
      <c r="B1368" s="89" t="s">
        <v>2472</v>
      </c>
      <c r="C1368" s="90"/>
    </row>
    <row r="1369" spans="1:3" s="78" customFormat="1" ht="27.75" customHeight="1">
      <c r="A1369" s="88" t="s">
        <v>2473</v>
      </c>
      <c r="B1369" s="89" t="s">
        <v>2474</v>
      </c>
      <c r="C1369" s="90"/>
    </row>
    <row r="1370" spans="1:3" s="78" customFormat="1" ht="27.75" customHeight="1">
      <c r="A1370" s="88" t="s">
        <v>2475</v>
      </c>
      <c r="B1370" s="89" t="s">
        <v>2476</v>
      </c>
      <c r="C1370" s="90"/>
    </row>
    <row r="1371" spans="1:3" s="78" customFormat="1" ht="27.75" customHeight="1">
      <c r="A1371" s="88" t="s">
        <v>2477</v>
      </c>
      <c r="B1371" s="89" t="s">
        <v>2478</v>
      </c>
      <c r="C1371" s="90"/>
    </row>
    <row r="1372" spans="1:3" s="78" customFormat="1" ht="27.75" customHeight="1">
      <c r="A1372" s="88" t="s">
        <v>2479</v>
      </c>
      <c r="B1372" s="89" t="s">
        <v>2480</v>
      </c>
      <c r="C1372" s="90"/>
    </row>
    <row r="1373" spans="1:3" s="78" customFormat="1" ht="27.75" customHeight="1">
      <c r="A1373" s="88" t="s">
        <v>2481</v>
      </c>
      <c r="B1373" s="89" t="s">
        <v>2482</v>
      </c>
      <c r="C1373" s="90"/>
    </row>
    <row r="1374" spans="1:3" s="78" customFormat="1" ht="27.75" customHeight="1">
      <c r="A1374" s="88" t="s">
        <v>2483</v>
      </c>
      <c r="B1374" s="89" t="s">
        <v>2484</v>
      </c>
      <c r="C1374" s="90"/>
    </row>
    <row r="1375" spans="1:3" s="78" customFormat="1" ht="27.75" customHeight="1">
      <c r="A1375" s="88" t="s">
        <v>2485</v>
      </c>
      <c r="B1375" s="89" t="s">
        <v>2486</v>
      </c>
      <c r="C1375" s="90"/>
    </row>
    <row r="1376" spans="1:3" s="78" customFormat="1" ht="27.75" customHeight="1">
      <c r="A1376" s="88" t="s">
        <v>2487</v>
      </c>
      <c r="B1376" s="89" t="s">
        <v>2488</v>
      </c>
      <c r="C1376" s="90"/>
    </row>
    <row r="1377" spans="1:3" s="78" customFormat="1" ht="27.75" customHeight="1">
      <c r="A1377" s="88" t="s">
        <v>2489</v>
      </c>
      <c r="B1377" s="89" t="s">
        <v>2490</v>
      </c>
      <c r="C1377" s="90"/>
    </row>
    <row r="1378" spans="1:3" s="78" customFormat="1" ht="27.75" customHeight="1">
      <c r="A1378" s="88" t="s">
        <v>2491</v>
      </c>
      <c r="B1378" s="89" t="s">
        <v>2492</v>
      </c>
      <c r="C1378" s="90"/>
    </row>
    <row r="1379" spans="1:3" s="78" customFormat="1" ht="27.75" customHeight="1">
      <c r="A1379" s="88" t="s">
        <v>2493</v>
      </c>
      <c r="B1379" s="89" t="s">
        <v>2494</v>
      </c>
      <c r="C1379" s="90"/>
    </row>
    <row r="1380" spans="1:3" s="78" customFormat="1" ht="27.75" customHeight="1">
      <c r="A1380" s="88" t="s">
        <v>2495</v>
      </c>
      <c r="B1380" s="89" t="s">
        <v>2496</v>
      </c>
      <c r="C1380" s="98"/>
    </row>
    <row r="1381" spans="1:3" s="78" customFormat="1" ht="27.75" customHeight="1">
      <c r="A1381" s="88" t="s">
        <v>2497</v>
      </c>
      <c r="B1381" s="89" t="s">
        <v>2498</v>
      </c>
      <c r="C1381" s="98"/>
    </row>
    <row r="1382" spans="1:3" s="78" customFormat="1" ht="27.75" customHeight="1">
      <c r="A1382" s="88" t="s">
        <v>2499</v>
      </c>
      <c r="B1382" s="89" t="s">
        <v>2500</v>
      </c>
      <c r="C1382" s="98"/>
    </row>
    <row r="1383" spans="1:3" s="78" customFormat="1" ht="27.75" customHeight="1">
      <c r="A1383" s="88" t="s">
        <v>2501</v>
      </c>
      <c r="B1383" s="89" t="s">
        <v>2502</v>
      </c>
      <c r="C1383" s="98"/>
    </row>
    <row r="1384" spans="1:5" ht="27.75" customHeight="1">
      <c r="A1384" s="88" t="s">
        <v>2503</v>
      </c>
      <c r="B1384" s="89" t="s">
        <v>2504</v>
      </c>
      <c r="C1384" s="98"/>
      <c r="D1384" s="99"/>
      <c r="E1384" s="99"/>
    </row>
    <row r="1385" spans="1:5" ht="27.75" customHeight="1">
      <c r="A1385" s="88" t="s">
        <v>2505</v>
      </c>
      <c r="B1385" s="89" t="s">
        <v>2506</v>
      </c>
      <c r="C1385" s="98"/>
      <c r="D1385" s="99"/>
      <c r="E1385" s="99"/>
    </row>
    <row r="1386" spans="1:5" ht="27.75" customHeight="1">
      <c r="A1386" s="88" t="s">
        <v>2507</v>
      </c>
      <c r="B1386" s="89" t="s">
        <v>2508</v>
      </c>
      <c r="C1386" s="98"/>
      <c r="D1386" s="99"/>
      <c r="E1386" s="99"/>
    </row>
    <row r="1387" spans="1:5" ht="27.75" customHeight="1">
      <c r="A1387" s="88" t="s">
        <v>2509</v>
      </c>
      <c r="B1387" s="89" t="s">
        <v>2510</v>
      </c>
      <c r="C1387" s="98"/>
      <c r="D1387" s="99"/>
      <c r="E1387" s="99"/>
    </row>
    <row r="1388" spans="1:5" ht="27.75" customHeight="1">
      <c r="A1388" s="88" t="s">
        <v>2511</v>
      </c>
      <c r="B1388" s="89" t="s">
        <v>2512</v>
      </c>
      <c r="C1388" s="100"/>
      <c r="D1388" s="99"/>
      <c r="E1388" s="99"/>
    </row>
    <row r="1389" spans="1:5" ht="27.75" customHeight="1">
      <c r="A1389" s="88" t="s">
        <v>2513</v>
      </c>
      <c r="B1389" s="89" t="s">
        <v>2514</v>
      </c>
      <c r="C1389" s="98"/>
      <c r="D1389" s="99"/>
      <c r="E1389" s="99"/>
    </row>
    <row r="1390" spans="1:5" ht="27.75" customHeight="1">
      <c r="A1390" s="88" t="s">
        <v>2515</v>
      </c>
      <c r="B1390" s="89" t="s">
        <v>2516</v>
      </c>
      <c r="C1390" s="98"/>
      <c r="D1390" s="99"/>
      <c r="E1390" s="99"/>
    </row>
    <row r="1391" spans="1:5" ht="27.75" customHeight="1">
      <c r="A1391" s="88" t="s">
        <v>2517</v>
      </c>
      <c r="B1391" s="89" t="s">
        <v>2518</v>
      </c>
      <c r="C1391" s="98"/>
      <c r="D1391" s="99"/>
      <c r="E1391" s="99"/>
    </row>
    <row r="1392" spans="1:5" ht="27.75" customHeight="1">
      <c r="A1392" s="88" t="s">
        <v>2519</v>
      </c>
      <c r="B1392" s="89" t="s">
        <v>2520</v>
      </c>
      <c r="C1392" s="98"/>
      <c r="D1392" s="99"/>
      <c r="E1392" s="99"/>
    </row>
    <row r="1393" spans="1:5" ht="27.75" customHeight="1">
      <c r="A1393" s="88" t="s">
        <v>2521</v>
      </c>
      <c r="B1393" s="89" t="s">
        <v>2522</v>
      </c>
      <c r="C1393" s="98"/>
      <c r="D1393" s="99"/>
      <c r="E1393" s="99"/>
    </row>
    <row r="1394" spans="1:5" ht="27.75" customHeight="1">
      <c r="A1394" s="88" t="s">
        <v>2523</v>
      </c>
      <c r="B1394" s="89" t="s">
        <v>2524</v>
      </c>
      <c r="C1394" s="98"/>
      <c r="D1394" s="99"/>
      <c r="E1394" s="99"/>
    </row>
    <row r="1395" spans="1:5" ht="27.75" customHeight="1">
      <c r="A1395" s="88" t="s">
        <v>2525</v>
      </c>
      <c r="B1395" s="89" t="s">
        <v>2526</v>
      </c>
      <c r="C1395" s="98"/>
      <c r="D1395" s="99"/>
      <c r="E1395" s="99"/>
    </row>
    <row r="1396" spans="1:5" ht="27.75" customHeight="1">
      <c r="A1396" s="88" t="s">
        <v>2527</v>
      </c>
      <c r="B1396" s="89" t="s">
        <v>2528</v>
      </c>
      <c r="C1396" s="98"/>
      <c r="D1396" s="99"/>
      <c r="E1396" s="99"/>
    </row>
    <row r="1397" spans="1:5" ht="27.75" customHeight="1">
      <c r="A1397" s="88" t="s">
        <v>2529</v>
      </c>
      <c r="B1397" s="89" t="s">
        <v>2530</v>
      </c>
      <c r="C1397" s="98"/>
      <c r="D1397" s="99"/>
      <c r="E1397" s="99"/>
    </row>
    <row r="1398" spans="1:5" ht="27.75" customHeight="1">
      <c r="A1398" s="88" t="s">
        <v>2531</v>
      </c>
      <c r="B1398" s="89" t="s">
        <v>2532</v>
      </c>
      <c r="C1398" s="98"/>
      <c r="D1398" s="99"/>
      <c r="E1398" s="99"/>
    </row>
    <row r="1399" spans="1:5" ht="27.75" customHeight="1">
      <c r="A1399" s="88" t="s">
        <v>2533</v>
      </c>
      <c r="B1399" s="89" t="s">
        <v>2534</v>
      </c>
      <c r="C1399" s="98"/>
      <c r="D1399" s="99"/>
      <c r="E1399" s="99"/>
    </row>
    <row r="1400" spans="1:5" ht="27.75" customHeight="1">
      <c r="A1400" s="88" t="s">
        <v>2535</v>
      </c>
      <c r="B1400" s="89" t="s">
        <v>2536</v>
      </c>
      <c r="C1400" s="98"/>
      <c r="D1400" s="99"/>
      <c r="E1400" s="99"/>
    </row>
    <row r="1401" spans="1:5" ht="27.75" customHeight="1">
      <c r="A1401" s="88" t="s">
        <v>2537</v>
      </c>
      <c r="B1401" s="89" t="s">
        <v>2538</v>
      </c>
      <c r="C1401" s="98"/>
      <c r="D1401" s="99"/>
      <c r="E1401" s="99"/>
    </row>
    <row r="1402" spans="1:5" ht="27.75" customHeight="1">
      <c r="A1402" s="88" t="s">
        <v>2539</v>
      </c>
      <c r="B1402" s="89" t="s">
        <v>2540</v>
      </c>
      <c r="C1402" s="98"/>
      <c r="D1402" s="99"/>
      <c r="E1402" s="99"/>
    </row>
    <row r="1403" spans="1:5" ht="27.75" customHeight="1">
      <c r="A1403" s="88" t="s">
        <v>2541</v>
      </c>
      <c r="B1403" s="89" t="s">
        <v>2542</v>
      </c>
      <c r="C1403" s="98"/>
      <c r="D1403" s="99"/>
      <c r="E1403" s="99"/>
    </row>
    <row r="1404" spans="1:5" ht="27.75" customHeight="1">
      <c r="A1404" s="88" t="s">
        <v>2543</v>
      </c>
      <c r="B1404" s="89" t="s">
        <v>2544</v>
      </c>
      <c r="C1404" s="98"/>
      <c r="D1404" s="99"/>
      <c r="E1404" s="99"/>
    </row>
    <row r="1405" spans="1:5" ht="27.75" customHeight="1">
      <c r="A1405" s="88" t="s">
        <v>2545</v>
      </c>
      <c r="B1405" s="89" t="s">
        <v>2546</v>
      </c>
      <c r="C1405" s="98"/>
      <c r="D1405" s="99"/>
      <c r="E1405" s="99"/>
    </row>
    <row r="1406" spans="1:5" ht="27.75" customHeight="1">
      <c r="A1406" s="88" t="s">
        <v>2547</v>
      </c>
      <c r="B1406" s="89" t="s">
        <v>2548</v>
      </c>
      <c r="C1406" s="98"/>
      <c r="D1406" s="99"/>
      <c r="E1406" s="99"/>
    </row>
    <row r="1407" spans="1:5" ht="27.75" customHeight="1">
      <c r="A1407" s="88" t="s">
        <v>2549</v>
      </c>
      <c r="B1407" s="89" t="s">
        <v>2550</v>
      </c>
      <c r="C1407" s="98"/>
      <c r="D1407" s="99"/>
      <c r="E1407" s="99"/>
    </row>
    <row r="1408" spans="1:5" ht="27.75" customHeight="1">
      <c r="A1408" s="88" t="s">
        <v>2551</v>
      </c>
      <c r="B1408" s="89" t="s">
        <v>2552</v>
      </c>
      <c r="C1408" s="98"/>
      <c r="D1408" s="99"/>
      <c r="E1408" s="99"/>
    </row>
    <row r="1409" spans="1:5" ht="27.75" customHeight="1">
      <c r="A1409" s="88" t="s">
        <v>2553</v>
      </c>
      <c r="B1409" s="89" t="s">
        <v>2554</v>
      </c>
      <c r="C1409" s="98"/>
      <c r="D1409" s="99"/>
      <c r="E1409" s="99"/>
    </row>
    <row r="1410" spans="1:5" ht="27.75" customHeight="1">
      <c r="A1410" s="88" t="s">
        <v>2555</v>
      </c>
      <c r="B1410" s="89" t="s">
        <v>2556</v>
      </c>
      <c r="C1410" s="98"/>
      <c r="D1410" s="99"/>
      <c r="E1410" s="99"/>
    </row>
    <row r="1411" spans="1:5" ht="27.75" customHeight="1">
      <c r="A1411" s="88" t="s">
        <v>2557</v>
      </c>
      <c r="B1411" s="89" t="s">
        <v>2558</v>
      </c>
      <c r="C1411" s="98"/>
      <c r="D1411" s="99"/>
      <c r="E1411" s="99"/>
    </row>
    <row r="1412" spans="1:5" ht="27.75" customHeight="1">
      <c r="A1412" s="88" t="s">
        <v>2559</v>
      </c>
      <c r="B1412" s="89" t="s">
        <v>2560</v>
      </c>
      <c r="C1412" s="98"/>
      <c r="D1412" s="99"/>
      <c r="E1412" s="99"/>
    </row>
    <row r="1413" spans="1:5" ht="27.75" customHeight="1">
      <c r="A1413" s="88" t="s">
        <v>2561</v>
      </c>
      <c r="B1413" s="89" t="s">
        <v>2562</v>
      </c>
      <c r="C1413" s="100"/>
      <c r="D1413" s="99"/>
      <c r="E1413" s="99"/>
    </row>
    <row r="1414" spans="1:5" ht="27.75" customHeight="1">
      <c r="A1414" s="88" t="s">
        <v>2563</v>
      </c>
      <c r="B1414" s="89" t="s">
        <v>2564</v>
      </c>
      <c r="C1414" s="98"/>
      <c r="D1414" s="99"/>
      <c r="E1414" s="99"/>
    </row>
    <row r="1415" spans="1:5" ht="27.75" customHeight="1">
      <c r="A1415" s="88" t="s">
        <v>2565</v>
      </c>
      <c r="B1415" s="89" t="s">
        <v>2566</v>
      </c>
      <c r="C1415" s="98"/>
      <c r="D1415" s="99"/>
      <c r="E1415" s="99"/>
    </row>
    <row r="1416" spans="1:5" ht="27.75" customHeight="1">
      <c r="A1416" s="88" t="s">
        <v>2567</v>
      </c>
      <c r="B1416" s="89" t="s">
        <v>2568</v>
      </c>
      <c r="C1416" s="98"/>
      <c r="D1416" s="99"/>
      <c r="E1416" s="99"/>
    </row>
    <row r="1417" spans="1:5" ht="27.75" customHeight="1">
      <c r="A1417" s="88" t="s">
        <v>2569</v>
      </c>
      <c r="B1417" s="89" t="s">
        <v>2570</v>
      </c>
      <c r="C1417" s="98"/>
      <c r="D1417" s="99"/>
      <c r="E1417" s="99"/>
    </row>
    <row r="1418" spans="1:5" ht="27.75" customHeight="1">
      <c r="A1418" s="88" t="s">
        <v>2571</v>
      </c>
      <c r="B1418" s="89" t="s">
        <v>2572</v>
      </c>
      <c r="C1418" s="98"/>
      <c r="D1418" s="99"/>
      <c r="E1418" s="99"/>
    </row>
    <row r="1419" spans="1:5" ht="27.75" customHeight="1">
      <c r="A1419" s="88" t="s">
        <v>2573</v>
      </c>
      <c r="B1419" s="89" t="s">
        <v>2574</v>
      </c>
      <c r="C1419" s="98"/>
      <c r="D1419" s="99"/>
      <c r="E1419" s="99"/>
    </row>
    <row r="1420" spans="1:5" ht="27.75" customHeight="1">
      <c r="A1420" s="88" t="s">
        <v>2575</v>
      </c>
      <c r="B1420" s="89" t="s">
        <v>2576</v>
      </c>
      <c r="C1420" s="98"/>
      <c r="D1420" s="99"/>
      <c r="E1420" s="99"/>
    </row>
    <row r="1421" spans="1:5" ht="27.75" customHeight="1">
      <c r="A1421" s="88" t="s">
        <v>2577</v>
      </c>
      <c r="B1421" s="89" t="s">
        <v>2578</v>
      </c>
      <c r="C1421" s="98"/>
      <c r="D1421" s="99"/>
      <c r="E1421" s="99"/>
    </row>
    <row r="1422" spans="1:5" ht="27.75" customHeight="1">
      <c r="A1422" s="88" t="s">
        <v>2579</v>
      </c>
      <c r="B1422" s="89" t="s">
        <v>2580</v>
      </c>
      <c r="C1422" s="98"/>
      <c r="D1422" s="99"/>
      <c r="E1422" s="99"/>
    </row>
    <row r="1423" spans="1:5" ht="27.75" customHeight="1">
      <c r="A1423" s="88" t="s">
        <v>2581</v>
      </c>
      <c r="B1423" s="89" t="s">
        <v>2582</v>
      </c>
      <c r="C1423" s="98"/>
      <c r="D1423" s="99"/>
      <c r="E1423" s="99"/>
    </row>
    <row r="1424" spans="1:5" ht="27.75" customHeight="1">
      <c r="A1424" s="88" t="s">
        <v>2583</v>
      </c>
      <c r="B1424" s="89" t="s">
        <v>2584</v>
      </c>
      <c r="C1424" s="98"/>
      <c r="D1424" s="99"/>
      <c r="E1424" s="99"/>
    </row>
    <row r="1425" spans="1:5" ht="27.75" customHeight="1">
      <c r="A1425" s="88" t="s">
        <v>2585</v>
      </c>
      <c r="B1425" s="89" t="s">
        <v>2586</v>
      </c>
      <c r="C1425" s="98"/>
      <c r="D1425" s="99"/>
      <c r="E1425" s="99"/>
    </row>
    <row r="1426" spans="1:5" ht="27.75" customHeight="1">
      <c r="A1426" s="88" t="s">
        <v>2587</v>
      </c>
      <c r="B1426" s="89" t="s">
        <v>2588</v>
      </c>
      <c r="C1426" s="98"/>
      <c r="D1426" s="99"/>
      <c r="E1426" s="99"/>
    </row>
    <row r="1427" spans="1:5" ht="27.75" customHeight="1">
      <c r="A1427" s="88" t="s">
        <v>2589</v>
      </c>
      <c r="B1427" s="89" t="s">
        <v>2590</v>
      </c>
      <c r="C1427" s="98"/>
      <c r="D1427" s="99"/>
      <c r="E1427" s="99"/>
    </row>
    <row r="1428" spans="1:5" ht="27.75" customHeight="1">
      <c r="A1428" s="88" t="s">
        <v>2591</v>
      </c>
      <c r="B1428" s="89" t="s">
        <v>2592</v>
      </c>
      <c r="C1428" s="98"/>
      <c r="D1428" s="99"/>
      <c r="E1428" s="99"/>
    </row>
    <row r="1429" spans="1:5" ht="27.75" customHeight="1">
      <c r="A1429" s="88" t="s">
        <v>2593</v>
      </c>
      <c r="B1429" s="89" t="s">
        <v>2594</v>
      </c>
      <c r="C1429" s="98"/>
      <c r="D1429" s="99"/>
      <c r="E1429" s="99"/>
    </row>
    <row r="1430" spans="1:5" ht="27.75" customHeight="1">
      <c r="A1430" s="88" t="s">
        <v>2595</v>
      </c>
      <c r="B1430" s="89" t="s">
        <v>2596</v>
      </c>
      <c r="C1430" s="98"/>
      <c r="D1430" s="99"/>
      <c r="E1430" s="99"/>
    </row>
    <row r="1431" spans="1:5" ht="27.75" customHeight="1">
      <c r="A1431" s="88" t="s">
        <v>2597</v>
      </c>
      <c r="B1431" s="89" t="s">
        <v>2598</v>
      </c>
      <c r="C1431" s="98"/>
      <c r="D1431" s="99"/>
      <c r="E1431" s="99"/>
    </row>
    <row r="1432" spans="1:5" ht="27.75" customHeight="1">
      <c r="A1432" s="88" t="s">
        <v>2599</v>
      </c>
      <c r="B1432" s="89" t="s">
        <v>2600</v>
      </c>
      <c r="C1432" s="98"/>
      <c r="D1432" s="99"/>
      <c r="E1432" s="99"/>
    </row>
    <row r="1433" spans="1:5" ht="27.75" customHeight="1">
      <c r="A1433" s="88" t="s">
        <v>2601</v>
      </c>
      <c r="B1433" s="89" t="s">
        <v>2602</v>
      </c>
      <c r="C1433" s="98"/>
      <c r="D1433" s="99"/>
      <c r="E1433" s="99"/>
    </row>
    <row r="1434" spans="1:5" ht="27.75" customHeight="1">
      <c r="A1434" s="88" t="s">
        <v>2603</v>
      </c>
      <c r="B1434" s="89" t="s">
        <v>491</v>
      </c>
      <c r="C1434" s="98"/>
      <c r="D1434" s="99"/>
      <c r="E1434" s="99"/>
    </row>
    <row r="1435" spans="1:5" ht="27.75" customHeight="1">
      <c r="A1435" s="88" t="s">
        <v>2604</v>
      </c>
      <c r="B1435" s="89" t="s">
        <v>2605</v>
      </c>
      <c r="C1435" s="98"/>
      <c r="D1435" s="99"/>
      <c r="E1435" s="99"/>
    </row>
    <row r="1436" spans="1:5" ht="27.75" customHeight="1">
      <c r="A1436" s="88" t="s">
        <v>2606</v>
      </c>
      <c r="B1436" s="89" t="s">
        <v>2607</v>
      </c>
      <c r="C1436" s="98"/>
      <c r="D1436" s="99"/>
      <c r="E1436" s="99"/>
    </row>
    <row r="1437" spans="1:5" ht="27.75" customHeight="1">
      <c r="A1437" s="88" t="s">
        <v>2608</v>
      </c>
      <c r="B1437" s="89" t="s">
        <v>2609</v>
      </c>
      <c r="C1437" s="98"/>
      <c r="D1437" s="99"/>
      <c r="E1437" s="99"/>
    </row>
    <row r="1438" spans="1:5" ht="27.75" customHeight="1">
      <c r="A1438" s="88" t="s">
        <v>2610</v>
      </c>
      <c r="B1438" s="89" t="s">
        <v>2611</v>
      </c>
      <c r="C1438" s="98"/>
      <c r="D1438" s="99"/>
      <c r="E1438" s="99"/>
    </row>
    <row r="1439" spans="1:5" ht="27.75" customHeight="1">
      <c r="A1439" s="88" t="s">
        <v>2612</v>
      </c>
      <c r="B1439" s="89" t="s">
        <v>2613</v>
      </c>
      <c r="C1439" s="98"/>
      <c r="D1439" s="99"/>
      <c r="E1439" s="99"/>
    </row>
    <row r="1440" spans="1:5" ht="27.75" customHeight="1">
      <c r="A1440" s="88" t="s">
        <v>2614</v>
      </c>
      <c r="B1440" s="89" t="s">
        <v>2615</v>
      </c>
      <c r="C1440" s="98"/>
      <c r="D1440" s="99"/>
      <c r="E1440" s="99"/>
    </row>
    <row r="1441" spans="1:5" ht="27.75" customHeight="1">
      <c r="A1441" s="88" t="s">
        <v>2616</v>
      </c>
      <c r="B1441" s="89" t="s">
        <v>2617</v>
      </c>
      <c r="C1441" s="98"/>
      <c r="D1441" s="99"/>
      <c r="E1441" s="99"/>
    </row>
    <row r="1442" spans="1:5" ht="27.75" customHeight="1">
      <c r="A1442" s="88" t="s">
        <v>2618</v>
      </c>
      <c r="B1442" s="89" t="s">
        <v>2619</v>
      </c>
      <c r="C1442" s="98"/>
      <c r="D1442" s="99"/>
      <c r="E1442" s="99"/>
    </row>
    <row r="1443" spans="1:5" ht="27.75" customHeight="1">
      <c r="A1443" s="88" t="s">
        <v>2620</v>
      </c>
      <c r="B1443" s="89" t="s">
        <v>2621</v>
      </c>
      <c r="C1443" s="98"/>
      <c r="D1443" s="99"/>
      <c r="E1443" s="99"/>
    </row>
    <row r="1444" spans="1:5" ht="27.75" customHeight="1">
      <c r="A1444" s="88" t="s">
        <v>2622</v>
      </c>
      <c r="B1444" s="89" t="s">
        <v>2623</v>
      </c>
      <c r="C1444" s="98"/>
      <c r="D1444" s="99"/>
      <c r="E1444" s="99"/>
    </row>
    <row r="1445" spans="1:5" ht="27.75" customHeight="1">
      <c r="A1445" s="88" t="s">
        <v>2624</v>
      </c>
      <c r="B1445" s="89" t="s">
        <v>2625</v>
      </c>
      <c r="C1445" s="98"/>
      <c r="D1445" s="99"/>
      <c r="E1445" s="99"/>
    </row>
    <row r="1446" spans="1:5" ht="27.75" customHeight="1">
      <c r="A1446" s="88" t="s">
        <v>2626</v>
      </c>
      <c r="B1446" s="89" t="s">
        <v>2627</v>
      </c>
      <c r="C1446" s="98"/>
      <c r="D1446" s="99"/>
      <c r="E1446" s="99"/>
    </row>
    <row r="1447" spans="1:5" ht="27.75" customHeight="1">
      <c r="A1447" s="88" t="s">
        <v>2628</v>
      </c>
      <c r="B1447" s="89" t="s">
        <v>2629</v>
      </c>
      <c r="C1447" s="98"/>
      <c r="D1447" s="99"/>
      <c r="E1447" s="99"/>
    </row>
    <row r="1448" spans="1:5" ht="27.75" customHeight="1">
      <c r="A1448" s="88" t="s">
        <v>2630</v>
      </c>
      <c r="B1448" s="89" t="s">
        <v>2631</v>
      </c>
      <c r="C1448" s="98"/>
      <c r="D1448" s="99"/>
      <c r="E1448" s="99"/>
    </row>
    <row r="1449" spans="1:5" ht="27.75" customHeight="1">
      <c r="A1449" s="88" t="s">
        <v>2632</v>
      </c>
      <c r="B1449" s="89" t="s">
        <v>2633</v>
      </c>
      <c r="C1449" s="98"/>
      <c r="D1449" s="99"/>
      <c r="E1449" s="99"/>
    </row>
    <row r="1450" spans="1:5" ht="27.75" customHeight="1">
      <c r="A1450" s="88" t="s">
        <v>2634</v>
      </c>
      <c r="B1450" s="89" t="s">
        <v>2635</v>
      </c>
      <c r="C1450" s="98"/>
      <c r="D1450" s="99"/>
      <c r="E1450" s="99"/>
    </row>
    <row r="1451" spans="1:5" ht="27.75" customHeight="1">
      <c r="A1451" s="88" t="s">
        <v>2636</v>
      </c>
      <c r="B1451" s="89" t="s">
        <v>2637</v>
      </c>
      <c r="C1451" s="98"/>
      <c r="D1451" s="99"/>
      <c r="E1451" s="99"/>
    </row>
    <row r="1452" spans="1:5" ht="27.75" customHeight="1">
      <c r="A1452" s="88" t="s">
        <v>2638</v>
      </c>
      <c r="B1452" s="89" t="s">
        <v>2639</v>
      </c>
      <c r="C1452" s="98"/>
      <c r="D1452" s="99"/>
      <c r="E1452" s="99"/>
    </row>
    <row r="1453" spans="1:5" ht="27.75" customHeight="1">
      <c r="A1453" s="88" t="s">
        <v>2640</v>
      </c>
      <c r="B1453" s="89" t="s">
        <v>2641</v>
      </c>
      <c r="C1453" s="98"/>
      <c r="D1453" s="99"/>
      <c r="E1453" s="99"/>
    </row>
    <row r="1454" spans="1:5" ht="27.75" customHeight="1">
      <c r="A1454" s="88" t="s">
        <v>2642</v>
      </c>
      <c r="B1454" s="89" t="s">
        <v>2643</v>
      </c>
      <c r="C1454" s="98"/>
      <c r="D1454" s="99"/>
      <c r="E1454" s="99"/>
    </row>
    <row r="1455" spans="1:5" ht="27.75" customHeight="1">
      <c r="A1455" s="88" t="s">
        <v>2644</v>
      </c>
      <c r="B1455" s="89" t="s">
        <v>2645</v>
      </c>
      <c r="C1455" s="98"/>
      <c r="D1455" s="99"/>
      <c r="E1455" s="99"/>
    </row>
    <row r="1456" spans="1:5" ht="27.75" customHeight="1">
      <c r="A1456" s="88" t="s">
        <v>2646</v>
      </c>
      <c r="B1456" s="89" t="s">
        <v>2647</v>
      </c>
      <c r="C1456" s="98"/>
      <c r="D1456" s="99"/>
      <c r="E1456" s="99"/>
    </row>
    <row r="1457" spans="1:5" ht="27.75" customHeight="1">
      <c r="A1457" s="88" t="s">
        <v>2648</v>
      </c>
      <c r="B1457" s="89" t="s">
        <v>2649</v>
      </c>
      <c r="C1457" s="100"/>
      <c r="D1457" s="99"/>
      <c r="E1457" s="99"/>
    </row>
    <row r="1458" spans="1:5" ht="27.75" customHeight="1">
      <c r="A1458" s="88" t="s">
        <v>2650</v>
      </c>
      <c r="B1458" s="89" t="s">
        <v>2651</v>
      </c>
      <c r="C1458" s="98"/>
      <c r="D1458" s="99"/>
      <c r="E1458" s="99"/>
    </row>
    <row r="1459" spans="1:5" ht="27.75" customHeight="1">
      <c r="A1459" s="88" t="s">
        <v>2652</v>
      </c>
      <c r="B1459" s="89" t="s">
        <v>2653</v>
      </c>
      <c r="C1459" s="98"/>
      <c r="D1459" s="99"/>
      <c r="E1459" s="99"/>
    </row>
    <row r="1460" spans="1:5" ht="27.75" customHeight="1">
      <c r="A1460" s="88" t="s">
        <v>2654</v>
      </c>
      <c r="B1460" s="89" t="s">
        <v>2655</v>
      </c>
      <c r="C1460" s="100"/>
      <c r="D1460" s="99"/>
      <c r="E1460" s="99"/>
    </row>
    <row r="1461" spans="1:5" ht="27.75" customHeight="1">
      <c r="A1461" s="88" t="s">
        <v>2656</v>
      </c>
      <c r="B1461" s="89" t="s">
        <v>2657</v>
      </c>
      <c r="C1461" s="100"/>
      <c r="D1461" s="99"/>
      <c r="E1461" s="99"/>
    </row>
    <row r="1462" spans="1:5" ht="27.75" customHeight="1">
      <c r="A1462" s="88" t="s">
        <v>2658</v>
      </c>
      <c r="B1462" s="89" t="s">
        <v>2659</v>
      </c>
      <c r="C1462" s="98"/>
      <c r="D1462" s="99"/>
      <c r="E1462" s="99"/>
    </row>
    <row r="1463" spans="1:5" ht="27.75" customHeight="1">
      <c r="A1463" s="88" t="s">
        <v>2660</v>
      </c>
      <c r="B1463" s="89" t="s">
        <v>2661</v>
      </c>
      <c r="C1463" s="98"/>
      <c r="D1463" s="99"/>
      <c r="E1463" s="99"/>
    </row>
    <row r="1464" spans="1:5" ht="27.75" customHeight="1">
      <c r="A1464" s="88" t="s">
        <v>2662</v>
      </c>
      <c r="B1464" s="89" t="s">
        <v>2663</v>
      </c>
      <c r="C1464" s="98"/>
      <c r="D1464" s="99"/>
      <c r="E1464" s="99"/>
    </row>
    <row r="1465" spans="1:5" ht="27.75" customHeight="1">
      <c r="A1465" s="88" t="s">
        <v>2664</v>
      </c>
      <c r="B1465" s="89" t="s">
        <v>2665</v>
      </c>
      <c r="C1465" s="98"/>
      <c r="D1465" s="99"/>
      <c r="E1465" s="99"/>
    </row>
    <row r="1466" spans="1:5" ht="27.75" customHeight="1">
      <c r="A1466" s="88" t="s">
        <v>2666</v>
      </c>
      <c r="B1466" s="89" t="s">
        <v>2667</v>
      </c>
      <c r="C1466" s="98"/>
      <c r="D1466" s="99"/>
      <c r="E1466" s="99"/>
    </row>
    <row r="1467" spans="1:5" ht="27.75" customHeight="1">
      <c r="A1467" s="88" t="s">
        <v>2668</v>
      </c>
      <c r="B1467" s="89" t="s">
        <v>2669</v>
      </c>
      <c r="C1467" s="98"/>
      <c r="D1467" s="99"/>
      <c r="E1467" s="99"/>
    </row>
    <row r="1468" spans="1:5" ht="27.75" customHeight="1">
      <c r="A1468" s="88" t="s">
        <v>2670</v>
      </c>
      <c r="B1468" s="89" t="s">
        <v>2671</v>
      </c>
      <c r="C1468" s="98"/>
      <c r="D1468" s="99"/>
      <c r="E1468" s="99"/>
    </row>
    <row r="1469" spans="1:3" ht="24" customHeight="1">
      <c r="A1469" s="77" t="s">
        <v>2672</v>
      </c>
      <c r="B1469" s="77"/>
      <c r="C1469" s="77"/>
    </row>
  </sheetData>
  <sheetProtection/>
  <mergeCells count="8">
    <mergeCell ref="A2:C2"/>
    <mergeCell ref="D2:E2"/>
    <mergeCell ref="F2:G2"/>
    <mergeCell ref="A4:B4"/>
    <mergeCell ref="D4:E4"/>
    <mergeCell ref="A6:B6"/>
    <mergeCell ref="A1469:C1469"/>
    <mergeCell ref="C4:C5"/>
  </mergeCells>
  <printOptions horizontalCentered="1"/>
  <pageMargins left="0.39" right="0.39" top="0.39" bottom="0.39" header="0.2" footer="0.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H84"/>
  <sheetViews>
    <sheetView showGridLines="0" showZeros="0" view="pageBreakPreview" zoomScaleSheetLayoutView="100" workbookViewId="0" topLeftCell="A1">
      <selection activeCell="C5" sqref="C5"/>
    </sheetView>
  </sheetViews>
  <sheetFormatPr defaultColWidth="9.875" defaultRowHeight="13.5"/>
  <cols>
    <col min="1" max="1" width="14.25390625" style="57" customWidth="1"/>
    <col min="2" max="2" width="44.50390625" style="58" customWidth="1"/>
    <col min="3" max="3" width="30.125" style="59" customWidth="1"/>
    <col min="4" max="16384" width="9.875" style="58" customWidth="1"/>
  </cols>
  <sheetData>
    <row r="1" ht="33.75" customHeight="1">
      <c r="A1" s="1" t="s">
        <v>2673</v>
      </c>
    </row>
    <row r="2" spans="1:8" ht="58.5" customHeight="1">
      <c r="A2" s="2" t="s">
        <v>2674</v>
      </c>
      <c r="B2" s="2"/>
      <c r="C2" s="2"/>
      <c r="D2" s="60"/>
      <c r="E2" s="2"/>
      <c r="F2" s="3"/>
      <c r="G2" s="2"/>
      <c r="H2" s="3"/>
    </row>
    <row r="3" spans="1:3" ht="28.5" customHeight="1">
      <c r="A3" s="61"/>
      <c r="B3" s="62"/>
      <c r="C3" s="47" t="s">
        <v>2675</v>
      </c>
    </row>
    <row r="4" spans="1:3" ht="27.75" customHeight="1">
      <c r="A4" s="63" t="s">
        <v>2676</v>
      </c>
      <c r="B4" s="48" t="s">
        <v>64</v>
      </c>
      <c r="C4" s="64" t="s">
        <v>4</v>
      </c>
    </row>
    <row r="5" spans="1:3" ht="27.75" customHeight="1">
      <c r="A5" s="65"/>
      <c r="B5" s="63" t="s">
        <v>2677</v>
      </c>
      <c r="C5" s="51">
        <f>C6+C11+C22+C30+C37+C41+C44+C48+C51+C57+C60+C65+C68+C75+C78</f>
        <v>72170</v>
      </c>
    </row>
    <row r="6" spans="1:3" ht="27.75" customHeight="1">
      <c r="A6" s="66" t="s">
        <v>2678</v>
      </c>
      <c r="B6" s="67" t="s">
        <v>2679</v>
      </c>
      <c r="C6" s="68">
        <f>SUM(C7:C10)</f>
        <v>28863</v>
      </c>
    </row>
    <row r="7" spans="1:3" ht="27.75" customHeight="1">
      <c r="A7" s="69" t="s">
        <v>2680</v>
      </c>
      <c r="B7" s="70" t="s">
        <v>2681</v>
      </c>
      <c r="C7" s="71">
        <v>16204</v>
      </c>
    </row>
    <row r="8" spans="1:3" ht="27.75" customHeight="1">
      <c r="A8" s="69" t="s">
        <v>2682</v>
      </c>
      <c r="B8" s="70" t="s">
        <v>2683</v>
      </c>
      <c r="C8" s="71">
        <v>2890</v>
      </c>
    </row>
    <row r="9" spans="1:3" ht="27.75" customHeight="1">
      <c r="A9" s="69" t="s">
        <v>2684</v>
      </c>
      <c r="B9" s="70" t="s">
        <v>2685</v>
      </c>
      <c r="C9" s="71">
        <v>1803</v>
      </c>
    </row>
    <row r="10" spans="1:3" ht="27.75" customHeight="1">
      <c r="A10" s="69" t="s">
        <v>2686</v>
      </c>
      <c r="B10" s="70" t="s">
        <v>2687</v>
      </c>
      <c r="C10" s="71">
        <v>7966</v>
      </c>
    </row>
    <row r="11" spans="1:3" ht="27.75" customHeight="1">
      <c r="A11" s="66" t="s">
        <v>2688</v>
      </c>
      <c r="B11" s="67" t="s">
        <v>2689</v>
      </c>
      <c r="C11" s="68">
        <f>SUM(C12:C21)</f>
        <v>2236</v>
      </c>
    </row>
    <row r="12" spans="1:3" ht="27.75" customHeight="1">
      <c r="A12" s="69" t="s">
        <v>2690</v>
      </c>
      <c r="B12" s="70" t="s">
        <v>2691</v>
      </c>
      <c r="C12" s="71">
        <v>1610</v>
      </c>
    </row>
    <row r="13" spans="1:3" ht="27.75" customHeight="1">
      <c r="A13" s="69" t="s">
        <v>2692</v>
      </c>
      <c r="B13" s="70" t="s">
        <v>2693</v>
      </c>
      <c r="C13" s="71"/>
    </row>
    <row r="14" spans="1:3" s="56" customFormat="1" ht="27.75" customHeight="1">
      <c r="A14" s="69" t="s">
        <v>2694</v>
      </c>
      <c r="B14" s="70" t="s">
        <v>2695</v>
      </c>
      <c r="C14" s="71">
        <v>8</v>
      </c>
    </row>
    <row r="15" spans="1:3" ht="27.75" customHeight="1">
      <c r="A15" s="69" t="s">
        <v>2696</v>
      </c>
      <c r="B15" s="70" t="s">
        <v>2697</v>
      </c>
      <c r="C15" s="71">
        <v>82</v>
      </c>
    </row>
    <row r="16" spans="1:3" ht="27.75" customHeight="1">
      <c r="A16" s="69" t="s">
        <v>2698</v>
      </c>
      <c r="B16" s="70" t="s">
        <v>2699</v>
      </c>
      <c r="C16" s="71">
        <v>95</v>
      </c>
    </row>
    <row r="17" spans="1:3" ht="27.75" customHeight="1">
      <c r="A17" s="69" t="s">
        <v>2700</v>
      </c>
      <c r="B17" s="70" t="s">
        <v>2701</v>
      </c>
      <c r="C17" s="71">
        <v>4</v>
      </c>
    </row>
    <row r="18" spans="1:3" ht="27.75" customHeight="1">
      <c r="A18" s="69" t="s">
        <v>2702</v>
      </c>
      <c r="B18" s="70" t="s">
        <v>2703</v>
      </c>
      <c r="C18" s="71"/>
    </row>
    <row r="19" spans="1:3" ht="27.75" customHeight="1">
      <c r="A19" s="72" t="s">
        <v>2704</v>
      </c>
      <c r="B19" s="70" t="s">
        <v>2705</v>
      </c>
      <c r="C19" s="71">
        <v>157</v>
      </c>
    </row>
    <row r="20" spans="1:3" ht="27.75" customHeight="1">
      <c r="A20" s="69" t="s">
        <v>2706</v>
      </c>
      <c r="B20" s="70" t="s">
        <v>2707</v>
      </c>
      <c r="C20" s="71">
        <v>92</v>
      </c>
    </row>
    <row r="21" spans="1:3" ht="27.75" customHeight="1">
      <c r="A21" s="69" t="s">
        <v>2708</v>
      </c>
      <c r="B21" s="70" t="s">
        <v>2709</v>
      </c>
      <c r="C21" s="71">
        <v>188</v>
      </c>
    </row>
    <row r="22" spans="1:3" ht="27.75" customHeight="1">
      <c r="A22" s="66" t="s">
        <v>2710</v>
      </c>
      <c r="B22" s="67" t="s">
        <v>2711</v>
      </c>
      <c r="C22" s="68">
        <f>SUM(C23:C29)</f>
        <v>91</v>
      </c>
    </row>
    <row r="23" spans="1:3" ht="27.75" customHeight="1">
      <c r="A23" s="69" t="s">
        <v>2712</v>
      </c>
      <c r="B23" s="70" t="s">
        <v>2713</v>
      </c>
      <c r="C23" s="71"/>
    </row>
    <row r="24" spans="1:3" ht="27.75" customHeight="1">
      <c r="A24" s="72" t="s">
        <v>2714</v>
      </c>
      <c r="B24" s="70" t="s">
        <v>2715</v>
      </c>
      <c r="C24" s="71"/>
    </row>
    <row r="25" spans="1:3" ht="27.75" customHeight="1">
      <c r="A25" s="69" t="s">
        <v>2716</v>
      </c>
      <c r="B25" s="70" t="s">
        <v>2717</v>
      </c>
      <c r="C25" s="71"/>
    </row>
    <row r="26" spans="1:3" ht="27.75" customHeight="1">
      <c r="A26" s="69" t="s">
        <v>2718</v>
      </c>
      <c r="B26" s="70" t="s">
        <v>2719</v>
      </c>
      <c r="C26" s="71"/>
    </row>
    <row r="27" spans="1:3" ht="27.75" customHeight="1">
      <c r="A27" s="69" t="s">
        <v>2720</v>
      </c>
      <c r="B27" s="70" t="s">
        <v>2721</v>
      </c>
      <c r="C27" s="71">
        <v>91</v>
      </c>
    </row>
    <row r="28" spans="1:3" ht="27.75" customHeight="1">
      <c r="A28" s="69" t="s">
        <v>2722</v>
      </c>
      <c r="B28" s="70" t="s">
        <v>2723</v>
      </c>
      <c r="C28" s="71"/>
    </row>
    <row r="29" spans="1:3" ht="27.75" customHeight="1">
      <c r="A29" s="69" t="s">
        <v>2724</v>
      </c>
      <c r="B29" s="70" t="s">
        <v>2725</v>
      </c>
      <c r="C29" s="71"/>
    </row>
    <row r="30" spans="1:3" ht="27.75" customHeight="1">
      <c r="A30" s="66" t="s">
        <v>2726</v>
      </c>
      <c r="B30" s="67" t="s">
        <v>2727</v>
      </c>
      <c r="C30" s="68">
        <f>SUM(C31:C36)</f>
        <v>0</v>
      </c>
    </row>
    <row r="31" spans="1:3" ht="27.75" customHeight="1">
      <c r="A31" s="69" t="s">
        <v>2728</v>
      </c>
      <c r="B31" s="70" t="s">
        <v>2713</v>
      </c>
      <c r="C31" s="71"/>
    </row>
    <row r="32" spans="1:3" ht="27.75" customHeight="1">
      <c r="A32" s="72" t="s">
        <v>2729</v>
      </c>
      <c r="B32" s="70" t="s">
        <v>2715</v>
      </c>
      <c r="C32" s="71"/>
    </row>
    <row r="33" spans="1:3" ht="27.75" customHeight="1">
      <c r="A33" s="72" t="s">
        <v>2730</v>
      </c>
      <c r="B33" s="70" t="s">
        <v>2717</v>
      </c>
      <c r="C33" s="71"/>
    </row>
    <row r="34" spans="1:3" ht="27.75" customHeight="1">
      <c r="A34" s="72" t="s">
        <v>2731</v>
      </c>
      <c r="B34" s="70" t="s">
        <v>2721</v>
      </c>
      <c r="C34" s="71"/>
    </row>
    <row r="35" spans="1:3" ht="27.75" customHeight="1">
      <c r="A35" s="72" t="s">
        <v>2732</v>
      </c>
      <c r="B35" s="70" t="s">
        <v>2723</v>
      </c>
      <c r="C35" s="71"/>
    </row>
    <row r="36" spans="1:3" ht="27.75" customHeight="1">
      <c r="A36" s="69" t="s">
        <v>2733</v>
      </c>
      <c r="B36" s="70" t="s">
        <v>2725</v>
      </c>
      <c r="C36" s="71"/>
    </row>
    <row r="37" spans="1:3" ht="27.75" customHeight="1">
      <c r="A37" s="66" t="s">
        <v>2734</v>
      </c>
      <c r="B37" s="67" t="s">
        <v>2735</v>
      </c>
      <c r="C37" s="68">
        <f>SUM(C38:C40)</f>
        <v>32754</v>
      </c>
    </row>
    <row r="38" spans="1:3" ht="27.75" customHeight="1">
      <c r="A38" s="69" t="s">
        <v>2736</v>
      </c>
      <c r="B38" s="70" t="s">
        <v>2737</v>
      </c>
      <c r="C38" s="71">
        <v>32684</v>
      </c>
    </row>
    <row r="39" spans="1:3" ht="27.75" customHeight="1">
      <c r="A39" s="69" t="s">
        <v>2738</v>
      </c>
      <c r="B39" s="70" t="s">
        <v>2739</v>
      </c>
      <c r="C39" s="71">
        <v>70</v>
      </c>
    </row>
    <row r="40" spans="1:3" ht="27.75" customHeight="1">
      <c r="A40" s="69" t="s">
        <v>2740</v>
      </c>
      <c r="B40" s="70" t="s">
        <v>2741</v>
      </c>
      <c r="C40" s="71"/>
    </row>
    <row r="41" spans="1:3" ht="27.75" customHeight="1">
      <c r="A41" s="66" t="s">
        <v>2742</v>
      </c>
      <c r="B41" s="67" t="s">
        <v>2743</v>
      </c>
      <c r="C41" s="68">
        <f>SUM(C42:C43)</f>
        <v>8</v>
      </c>
    </row>
    <row r="42" spans="1:3" ht="27.75" customHeight="1">
      <c r="A42" s="69" t="s">
        <v>2744</v>
      </c>
      <c r="B42" s="70" t="s">
        <v>2745</v>
      </c>
      <c r="C42" s="71">
        <v>8</v>
      </c>
    </row>
    <row r="43" spans="1:3" ht="27.75" customHeight="1">
      <c r="A43" s="69" t="s">
        <v>2746</v>
      </c>
      <c r="B43" s="70" t="s">
        <v>2747</v>
      </c>
      <c r="C43" s="71"/>
    </row>
    <row r="44" spans="1:3" ht="27.75" customHeight="1">
      <c r="A44" s="66" t="s">
        <v>2748</v>
      </c>
      <c r="B44" s="67" t="s">
        <v>2749</v>
      </c>
      <c r="C44" s="68">
        <f>SUM(C45:C47)</f>
        <v>0</v>
      </c>
    </row>
    <row r="45" spans="1:3" ht="27.75" customHeight="1">
      <c r="A45" s="69" t="s">
        <v>2750</v>
      </c>
      <c r="B45" s="70" t="s">
        <v>2751</v>
      </c>
      <c r="C45" s="71"/>
    </row>
    <row r="46" spans="1:3" ht="27.75" customHeight="1">
      <c r="A46" s="69" t="s">
        <v>2752</v>
      </c>
      <c r="B46" s="70" t="s">
        <v>2753</v>
      </c>
      <c r="C46" s="71"/>
    </row>
    <row r="47" spans="1:3" ht="27.75" customHeight="1">
      <c r="A47" s="69" t="s">
        <v>2754</v>
      </c>
      <c r="B47" s="70" t="s">
        <v>2755</v>
      </c>
      <c r="C47" s="71"/>
    </row>
    <row r="48" spans="1:3" ht="27.75" customHeight="1">
      <c r="A48" s="66" t="s">
        <v>2756</v>
      </c>
      <c r="B48" s="67" t="s">
        <v>2757</v>
      </c>
      <c r="C48" s="73">
        <f>SUM(C49:C50)</f>
        <v>0</v>
      </c>
    </row>
    <row r="49" spans="1:3" ht="27.75" customHeight="1">
      <c r="A49" s="69" t="s">
        <v>2758</v>
      </c>
      <c r="B49" s="70" t="s">
        <v>2759</v>
      </c>
      <c r="C49" s="71"/>
    </row>
    <row r="50" spans="1:3" ht="27.75" customHeight="1">
      <c r="A50" s="69" t="s">
        <v>2760</v>
      </c>
      <c r="B50" s="70" t="s">
        <v>2761</v>
      </c>
      <c r="C50" s="71"/>
    </row>
    <row r="51" spans="1:3" ht="27.75" customHeight="1">
      <c r="A51" s="66" t="s">
        <v>2762</v>
      </c>
      <c r="B51" s="67" t="s">
        <v>2763</v>
      </c>
      <c r="C51" s="73">
        <f>SUM(C52:C56)</f>
        <v>8218</v>
      </c>
    </row>
    <row r="52" spans="1:3" ht="27.75" customHeight="1">
      <c r="A52" s="69" t="s">
        <v>2764</v>
      </c>
      <c r="B52" s="70" t="s">
        <v>2765</v>
      </c>
      <c r="C52" s="71">
        <v>739</v>
      </c>
    </row>
    <row r="53" spans="1:3" ht="27.75" customHeight="1">
      <c r="A53" s="72" t="s">
        <v>2766</v>
      </c>
      <c r="B53" s="70" t="s">
        <v>2767</v>
      </c>
      <c r="C53" s="71"/>
    </row>
    <row r="54" spans="1:3" ht="27.75" customHeight="1">
      <c r="A54" s="72" t="s">
        <v>2768</v>
      </c>
      <c r="B54" s="70" t="s">
        <v>2769</v>
      </c>
      <c r="C54" s="71"/>
    </row>
    <row r="55" spans="1:3" ht="27.75" customHeight="1">
      <c r="A55" s="72" t="s">
        <v>2770</v>
      </c>
      <c r="B55" s="70" t="s">
        <v>2771</v>
      </c>
      <c r="C55" s="71">
        <v>5554</v>
      </c>
    </row>
    <row r="56" spans="1:3" ht="27.75" customHeight="1">
      <c r="A56" s="72" t="s">
        <v>2772</v>
      </c>
      <c r="B56" s="70" t="s">
        <v>2773</v>
      </c>
      <c r="C56" s="71">
        <v>1925</v>
      </c>
    </row>
    <row r="57" spans="1:3" ht="27.75" customHeight="1">
      <c r="A57" s="66" t="s">
        <v>2774</v>
      </c>
      <c r="B57" s="67" t="s">
        <v>2775</v>
      </c>
      <c r="C57" s="68">
        <f>SUM(C58:C60)</f>
        <v>0</v>
      </c>
    </row>
    <row r="58" spans="1:3" ht="27.75" customHeight="1">
      <c r="A58" s="69" t="s">
        <v>2776</v>
      </c>
      <c r="B58" s="70" t="s">
        <v>2777</v>
      </c>
      <c r="C58" s="71"/>
    </row>
    <row r="59" spans="1:3" ht="27.75" customHeight="1">
      <c r="A59" s="69" t="s">
        <v>2778</v>
      </c>
      <c r="B59" s="70" t="s">
        <v>2779</v>
      </c>
      <c r="C59" s="71"/>
    </row>
    <row r="60" spans="1:3" ht="27.75" customHeight="1">
      <c r="A60" s="69" t="s">
        <v>2780</v>
      </c>
      <c r="B60" s="70" t="s">
        <v>2781</v>
      </c>
      <c r="C60" s="71"/>
    </row>
    <row r="61" spans="1:3" ht="27.75" customHeight="1">
      <c r="A61" s="66">
        <v>511</v>
      </c>
      <c r="B61" s="67" t="s">
        <v>2782</v>
      </c>
      <c r="C61" s="68">
        <f>SUM(C62:C65)</f>
        <v>0</v>
      </c>
    </row>
    <row r="62" spans="1:3" ht="27.75" customHeight="1">
      <c r="A62" s="69">
        <v>51101</v>
      </c>
      <c r="B62" s="74" t="s">
        <v>2783</v>
      </c>
      <c r="C62" s="71"/>
    </row>
    <row r="63" spans="1:3" ht="27.75" customHeight="1">
      <c r="A63" s="69">
        <v>51102</v>
      </c>
      <c r="B63" s="74" t="s">
        <v>2784</v>
      </c>
      <c r="C63" s="71"/>
    </row>
    <row r="64" spans="1:3" ht="27.75" customHeight="1">
      <c r="A64" s="69">
        <v>51103</v>
      </c>
      <c r="B64" s="74" t="s">
        <v>2785</v>
      </c>
      <c r="C64" s="71"/>
    </row>
    <row r="65" spans="1:3" ht="27.75" customHeight="1">
      <c r="A65" s="69">
        <v>51104</v>
      </c>
      <c r="B65" s="74" t="s">
        <v>2786</v>
      </c>
      <c r="C65" s="71"/>
    </row>
    <row r="66" spans="1:3" ht="27.75" customHeight="1">
      <c r="A66" s="66">
        <v>512</v>
      </c>
      <c r="B66" s="67" t="s">
        <v>2633</v>
      </c>
      <c r="C66" s="68">
        <f>SUM(C67:C68)</f>
        <v>0</v>
      </c>
    </row>
    <row r="67" spans="1:3" ht="27.75" customHeight="1">
      <c r="A67" s="69">
        <v>51201</v>
      </c>
      <c r="B67" s="70" t="s">
        <v>2787</v>
      </c>
      <c r="C67" s="71"/>
    </row>
    <row r="68" spans="1:3" ht="27.75" customHeight="1">
      <c r="A68" s="69">
        <v>51202</v>
      </c>
      <c r="B68" s="70" t="s">
        <v>2788</v>
      </c>
      <c r="C68" s="71"/>
    </row>
    <row r="69" spans="1:3" ht="27.75" customHeight="1">
      <c r="A69" s="66">
        <v>513</v>
      </c>
      <c r="B69" s="67" t="s">
        <v>2466</v>
      </c>
      <c r="C69" s="68">
        <f>SUM(C70:C75)</f>
        <v>0</v>
      </c>
    </row>
    <row r="70" spans="1:3" ht="27.75" customHeight="1">
      <c r="A70" s="69">
        <v>51301</v>
      </c>
      <c r="B70" s="70" t="s">
        <v>2789</v>
      </c>
      <c r="C70" s="71"/>
    </row>
    <row r="71" spans="1:3" ht="27.75" customHeight="1">
      <c r="A71" s="69">
        <v>51302</v>
      </c>
      <c r="B71" s="70" t="s">
        <v>2790</v>
      </c>
      <c r="C71" s="71"/>
    </row>
    <row r="72" spans="1:3" ht="27.75" customHeight="1">
      <c r="A72" s="69">
        <v>51303</v>
      </c>
      <c r="B72" s="70" t="s">
        <v>2791</v>
      </c>
      <c r="C72" s="71"/>
    </row>
    <row r="73" spans="1:3" ht="27.75" customHeight="1">
      <c r="A73" s="69">
        <v>51304</v>
      </c>
      <c r="B73" s="70" t="s">
        <v>2792</v>
      </c>
      <c r="C73" s="71"/>
    </row>
    <row r="74" spans="1:3" ht="27.75" customHeight="1">
      <c r="A74" s="69">
        <v>51305</v>
      </c>
      <c r="B74" s="70" t="s">
        <v>2793</v>
      </c>
      <c r="C74" s="71"/>
    </row>
    <row r="75" spans="1:3" ht="27.75" customHeight="1">
      <c r="A75" s="69">
        <v>51306</v>
      </c>
      <c r="B75" s="70" t="s">
        <v>2794</v>
      </c>
      <c r="C75" s="71"/>
    </row>
    <row r="76" spans="1:3" ht="27.75" customHeight="1">
      <c r="A76" s="66">
        <v>514</v>
      </c>
      <c r="B76" s="67" t="s">
        <v>2795</v>
      </c>
      <c r="C76" s="68">
        <f>SUM(C77:C78)</f>
        <v>0</v>
      </c>
    </row>
    <row r="77" spans="1:3" ht="27.75" customHeight="1">
      <c r="A77" s="72">
        <v>51401</v>
      </c>
      <c r="B77" s="74" t="s">
        <v>2796</v>
      </c>
      <c r="C77" s="71"/>
    </row>
    <row r="78" spans="1:3" ht="27.75" customHeight="1">
      <c r="A78" s="72">
        <v>51402</v>
      </c>
      <c r="B78" s="74" t="s">
        <v>2797</v>
      </c>
      <c r="C78" s="71"/>
    </row>
    <row r="79" spans="1:3" ht="27.75" customHeight="1">
      <c r="A79" s="66">
        <v>599</v>
      </c>
      <c r="B79" s="75" t="s">
        <v>2798</v>
      </c>
      <c r="C79" s="68">
        <f>SUM(C80:C83)</f>
        <v>0</v>
      </c>
    </row>
    <row r="80" spans="1:3" ht="27.75" customHeight="1">
      <c r="A80" s="69" t="s">
        <v>2799</v>
      </c>
      <c r="B80" s="76" t="s">
        <v>2800</v>
      </c>
      <c r="C80" s="71"/>
    </row>
    <row r="81" spans="1:3" ht="27.75" customHeight="1">
      <c r="A81" s="69" t="s">
        <v>2801</v>
      </c>
      <c r="B81" s="76" t="s">
        <v>2802</v>
      </c>
      <c r="C81" s="71"/>
    </row>
    <row r="82" spans="1:3" ht="27.75" customHeight="1">
      <c r="A82" s="72" t="s">
        <v>2803</v>
      </c>
      <c r="B82" s="76" t="s">
        <v>2804</v>
      </c>
      <c r="C82" s="71"/>
    </row>
    <row r="83" spans="1:3" ht="27.75" customHeight="1">
      <c r="A83" s="69" t="s">
        <v>2805</v>
      </c>
      <c r="B83" s="76" t="s">
        <v>2806</v>
      </c>
      <c r="C83" s="71"/>
    </row>
    <row r="84" spans="1:3" ht="18.75" customHeight="1">
      <c r="A84" s="77" t="s">
        <v>2672</v>
      </c>
      <c r="B84" s="77"/>
      <c r="C84" s="77"/>
    </row>
    <row r="86" ht="18" customHeight="1"/>
    <row r="87" ht="16.5" customHeight="1"/>
  </sheetData>
  <sheetProtection/>
  <mergeCells count="4">
    <mergeCell ref="A2:C2"/>
    <mergeCell ref="E2:F2"/>
    <mergeCell ref="G2:H2"/>
    <mergeCell ref="A84:C84"/>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A1:Z11"/>
  <sheetViews>
    <sheetView view="pageBreakPreview" zoomScaleSheetLayoutView="100" workbookViewId="0" topLeftCell="A1">
      <selection activeCell="B5" sqref="B5"/>
    </sheetView>
  </sheetViews>
  <sheetFormatPr defaultColWidth="8.875" defaultRowHeight="13.5"/>
  <cols>
    <col min="1" max="1" width="56.75390625" style="0" customWidth="1"/>
    <col min="2" max="2" width="28.625" style="0" customWidth="1"/>
  </cols>
  <sheetData>
    <row r="1" ht="13.5">
      <c r="A1" s="23" t="s">
        <v>2807</v>
      </c>
    </row>
    <row r="2" spans="1:26" ht="36" customHeight="1">
      <c r="A2" s="2" t="s">
        <v>2808</v>
      </c>
      <c r="B2" s="3"/>
      <c r="C2" s="2"/>
      <c r="D2" s="3"/>
      <c r="E2" s="2"/>
      <c r="F2" s="3"/>
      <c r="G2" s="2"/>
      <c r="H2" s="3"/>
      <c r="I2" s="2"/>
      <c r="J2" s="3"/>
      <c r="K2" s="2"/>
      <c r="L2" s="3"/>
      <c r="M2" s="2"/>
      <c r="N2" s="3"/>
      <c r="O2" s="2"/>
      <c r="P2" s="3"/>
      <c r="Q2" s="2"/>
      <c r="R2" s="3"/>
      <c r="S2" s="2"/>
      <c r="T2" s="3"/>
      <c r="U2" s="2"/>
      <c r="V2" s="3"/>
      <c r="W2" s="2"/>
      <c r="X2" s="3"/>
      <c r="Y2" s="2"/>
      <c r="Z2" s="3"/>
    </row>
    <row r="3" spans="2:26" ht="24.75" customHeight="1">
      <c r="B3" s="47" t="s">
        <v>2</v>
      </c>
      <c r="C3" s="2"/>
      <c r="D3" s="3"/>
      <c r="E3" s="2"/>
      <c r="F3" s="3"/>
      <c r="G3" s="2"/>
      <c r="H3" s="3"/>
      <c r="I3" s="2"/>
      <c r="J3" s="3"/>
      <c r="K3" s="2"/>
      <c r="L3" s="3"/>
      <c r="M3" s="2"/>
      <c r="N3" s="3"/>
      <c r="O3" s="2"/>
      <c r="P3" s="3"/>
      <c r="Q3" s="2"/>
      <c r="R3" s="3"/>
      <c r="S3" s="2"/>
      <c r="T3" s="3"/>
      <c r="U3" s="2"/>
      <c r="V3" s="3"/>
      <c r="W3" s="2"/>
      <c r="X3" s="3"/>
      <c r="Y3" s="2"/>
      <c r="Z3" s="3"/>
    </row>
    <row r="4" spans="1:2" ht="39.75" customHeight="1">
      <c r="A4" s="48" t="s">
        <v>3</v>
      </c>
      <c r="B4" s="49" t="s">
        <v>4</v>
      </c>
    </row>
    <row r="5" spans="1:2" ht="39.75" customHeight="1">
      <c r="A5" s="50" t="s">
        <v>2809</v>
      </c>
      <c r="B5" s="51">
        <f>B6+B7+B10</f>
        <v>171</v>
      </c>
    </row>
    <row r="6" spans="1:2" ht="39.75" customHeight="1">
      <c r="A6" s="52" t="s">
        <v>2810</v>
      </c>
      <c r="B6" s="53">
        <v>1</v>
      </c>
    </row>
    <row r="7" spans="1:2" ht="39.75" customHeight="1">
      <c r="A7" s="52" t="s">
        <v>2811</v>
      </c>
      <c r="B7" s="53">
        <f>B8+B9</f>
        <v>163</v>
      </c>
    </row>
    <row r="8" spans="1:2" ht="39.75" customHeight="1">
      <c r="A8" s="52" t="s">
        <v>2812</v>
      </c>
      <c r="B8" s="53"/>
    </row>
    <row r="9" spans="1:2" ht="39.75" customHeight="1">
      <c r="A9" s="54" t="s">
        <v>2813</v>
      </c>
      <c r="B9" s="53">
        <v>163</v>
      </c>
    </row>
    <row r="10" spans="1:2" ht="39.75" customHeight="1">
      <c r="A10" s="52" t="s">
        <v>2814</v>
      </c>
      <c r="B10" s="53">
        <v>7</v>
      </c>
    </row>
    <row r="11" spans="1:2" ht="38.25" customHeight="1">
      <c r="A11" s="55"/>
      <c r="B11" s="55"/>
    </row>
  </sheetData>
  <sheetProtection/>
  <mergeCells count="26">
    <mergeCell ref="A2:B2"/>
    <mergeCell ref="C2:D2"/>
    <mergeCell ref="E2:F2"/>
    <mergeCell ref="G2:H2"/>
    <mergeCell ref="I2:J2"/>
    <mergeCell ref="K2:L2"/>
    <mergeCell ref="M2:N2"/>
    <mergeCell ref="O2:P2"/>
    <mergeCell ref="Q2:R2"/>
    <mergeCell ref="S2:T2"/>
    <mergeCell ref="U2:V2"/>
    <mergeCell ref="W2:X2"/>
    <mergeCell ref="Y2:Z2"/>
    <mergeCell ref="C3:D3"/>
    <mergeCell ref="E3:F3"/>
    <mergeCell ref="G3:H3"/>
    <mergeCell ref="I3:J3"/>
    <mergeCell ref="K3:L3"/>
    <mergeCell ref="M3:N3"/>
    <mergeCell ref="O3:P3"/>
    <mergeCell ref="Q3:R3"/>
    <mergeCell ref="S3:T3"/>
    <mergeCell ref="U3:V3"/>
    <mergeCell ref="W3:X3"/>
    <mergeCell ref="Y3:Z3"/>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A1:HZ23"/>
  <sheetViews>
    <sheetView showZeros="0" view="pageBreakPreview" zoomScaleNormal="75" zoomScaleSheetLayoutView="100" workbookViewId="0" topLeftCell="A5">
      <selection activeCell="A5" sqref="A1:IV65536"/>
    </sheetView>
  </sheetViews>
  <sheetFormatPr defaultColWidth="8.25390625" defaultRowHeight="13.5"/>
  <cols>
    <col min="1" max="1" width="38.75390625" style="36" customWidth="1"/>
    <col min="2" max="2" width="38.75390625" style="27" customWidth="1"/>
    <col min="3" max="6" width="24.625" style="24" customWidth="1"/>
    <col min="7" max="221" width="8.625" style="24" bestFit="1" customWidth="1"/>
    <col min="222" max="16384" width="8.25390625" style="11" customWidth="1"/>
  </cols>
  <sheetData>
    <row r="1" ht="22.5" customHeight="1">
      <c r="A1" s="26" t="s">
        <v>2815</v>
      </c>
    </row>
    <row r="2" spans="1:8" ht="24" customHeight="1">
      <c r="A2" s="2" t="s">
        <v>2816</v>
      </c>
      <c r="B2" s="3"/>
      <c r="C2" s="37"/>
      <c r="D2" s="37"/>
      <c r="E2" s="37"/>
      <c r="F2" s="37"/>
      <c r="G2" s="37"/>
      <c r="H2" s="37"/>
    </row>
    <row r="3" spans="1:10" ht="24.75" customHeight="1">
      <c r="A3" s="38"/>
      <c r="B3" s="28" t="s">
        <v>2</v>
      </c>
      <c r="C3" s="39"/>
      <c r="D3" s="40"/>
      <c r="E3" s="41"/>
      <c r="F3" s="41"/>
      <c r="G3" s="41"/>
      <c r="H3" s="41"/>
      <c r="I3" s="41"/>
      <c r="J3" s="41"/>
    </row>
    <row r="4" spans="1:2" ht="25.5" customHeight="1">
      <c r="A4" s="29" t="s">
        <v>2817</v>
      </c>
      <c r="B4" s="42" t="s">
        <v>4</v>
      </c>
    </row>
    <row r="5" spans="1:2" ht="27.75" customHeight="1">
      <c r="A5" s="31" t="s">
        <v>2818</v>
      </c>
      <c r="B5" s="43">
        <f>SUM(B6,B11,B14,B18)</f>
        <v>7863</v>
      </c>
    </row>
    <row r="6" spans="1:2" ht="27.75" customHeight="1">
      <c r="A6" s="33" t="s">
        <v>2819</v>
      </c>
      <c r="B6" s="44">
        <f>SUM(B7:B10)</f>
        <v>1596</v>
      </c>
    </row>
    <row r="7" spans="1:2" ht="27.75" customHeight="1">
      <c r="A7" s="33" t="s">
        <v>2820</v>
      </c>
      <c r="B7" s="44">
        <v>237</v>
      </c>
    </row>
    <row r="8" spans="1:2" ht="27.75" customHeight="1">
      <c r="A8" s="33" t="s">
        <v>2821</v>
      </c>
      <c r="B8" s="44"/>
    </row>
    <row r="9" spans="1:2" ht="27.75" customHeight="1">
      <c r="A9" s="33" t="s">
        <v>2822</v>
      </c>
      <c r="B9" s="44">
        <v>1359</v>
      </c>
    </row>
    <row r="10" spans="1:2" ht="27.75" customHeight="1">
      <c r="A10" s="33" t="s">
        <v>2823</v>
      </c>
      <c r="B10" s="44"/>
    </row>
    <row r="11" spans="1:2" ht="27.75" customHeight="1">
      <c r="A11" s="33" t="s">
        <v>2824</v>
      </c>
      <c r="B11" s="44">
        <f>SUM(B12:B13)</f>
        <v>0</v>
      </c>
    </row>
    <row r="12" spans="1:2" ht="27.75" customHeight="1">
      <c r="A12" s="33" t="s">
        <v>2825</v>
      </c>
      <c r="B12" s="44"/>
    </row>
    <row r="13" spans="1:2" ht="27.75" customHeight="1">
      <c r="A13" s="33" t="s">
        <v>2826</v>
      </c>
      <c r="B13" s="44"/>
    </row>
    <row r="14" spans="1:4" ht="27.75" customHeight="1">
      <c r="A14" s="33" t="s">
        <v>2827</v>
      </c>
      <c r="B14" s="44">
        <f>SUM(B15:B17)</f>
        <v>954</v>
      </c>
      <c r="C14" s="45"/>
      <c r="D14" s="46"/>
    </row>
    <row r="15" spans="1:2" ht="27.75" customHeight="1">
      <c r="A15" s="33" t="s">
        <v>2828</v>
      </c>
      <c r="B15" s="44">
        <v>755</v>
      </c>
    </row>
    <row r="16" spans="1:2" ht="27.75" customHeight="1">
      <c r="A16" s="33" t="s">
        <v>2829</v>
      </c>
      <c r="B16" s="44">
        <v>199</v>
      </c>
    </row>
    <row r="17" spans="1:2" ht="27.75" customHeight="1">
      <c r="A17" s="33" t="s">
        <v>2830</v>
      </c>
      <c r="B17" s="44"/>
    </row>
    <row r="18" spans="1:2" ht="27.75" customHeight="1">
      <c r="A18" s="33" t="s">
        <v>20</v>
      </c>
      <c r="B18" s="44">
        <v>5313</v>
      </c>
    </row>
    <row r="19" spans="1:2" ht="27.75" customHeight="1">
      <c r="A19" s="31" t="s">
        <v>2831</v>
      </c>
      <c r="B19" s="43">
        <v>10574</v>
      </c>
    </row>
    <row r="20" spans="1:2" ht="27.75" customHeight="1">
      <c r="A20" s="31" t="s">
        <v>2832</v>
      </c>
      <c r="B20" s="43"/>
    </row>
    <row r="21" spans="1:2" ht="27.75" customHeight="1">
      <c r="A21" s="31" t="s">
        <v>2833</v>
      </c>
      <c r="B21" s="43">
        <v>3710</v>
      </c>
    </row>
    <row r="22" spans="1:2" ht="27.75" customHeight="1">
      <c r="A22" s="35" t="s">
        <v>25</v>
      </c>
      <c r="B22" s="43">
        <f>B5+B19+B20+B21</f>
        <v>22147</v>
      </c>
    </row>
    <row r="23" spans="1:234" ht="21.75" customHeight="1">
      <c r="A23" s="23" t="s">
        <v>26</v>
      </c>
      <c r="B23" s="23"/>
      <c r="HN23" s="24"/>
      <c r="HO23" s="24"/>
      <c r="HP23" s="24"/>
      <c r="HQ23" s="24"/>
      <c r="HR23" s="24"/>
      <c r="HS23" s="24"/>
      <c r="HT23" s="24"/>
      <c r="HU23" s="24"/>
      <c r="HV23" s="24"/>
      <c r="HW23" s="24"/>
      <c r="HX23" s="24"/>
      <c r="HY23" s="24"/>
      <c r="HZ23" s="24"/>
    </row>
  </sheetData>
  <sheetProtection/>
  <protectedRanges>
    <protectedRange sqref="A11:A12 A14" name="区域1_6"/>
  </protectedRanges>
  <mergeCells count="3">
    <mergeCell ref="A2:B2"/>
    <mergeCell ref="C14:D14"/>
    <mergeCell ref="A23:B23"/>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HZ26"/>
  <sheetViews>
    <sheetView view="pageBreakPreview" zoomScaleSheetLayoutView="100" workbookViewId="0" topLeftCell="A1">
      <selection activeCell="A1" sqref="A1:IV65536"/>
    </sheetView>
  </sheetViews>
  <sheetFormatPr defaultColWidth="8.75390625" defaultRowHeight="13.5"/>
  <cols>
    <col min="1" max="1" width="48.50390625" style="0" customWidth="1"/>
    <col min="2" max="2" width="33.00390625" style="25" customWidth="1"/>
  </cols>
  <sheetData>
    <row r="1" spans="1:2" ht="14.25">
      <c r="A1" s="26" t="s">
        <v>2834</v>
      </c>
      <c r="B1" s="27"/>
    </row>
    <row r="2" spans="1:8" ht="20.25">
      <c r="A2" s="2" t="s">
        <v>2835</v>
      </c>
      <c r="B2" s="3"/>
      <c r="C2" s="2"/>
      <c r="D2" s="3"/>
      <c r="E2" s="2"/>
      <c r="F2" s="3"/>
      <c r="G2" s="2"/>
      <c r="H2" s="3"/>
    </row>
    <row r="3" ht="13.5">
      <c r="B3" s="28" t="s">
        <v>2</v>
      </c>
    </row>
    <row r="4" spans="1:2" ht="19.5" customHeight="1">
      <c r="A4" s="29" t="s">
        <v>2836</v>
      </c>
      <c r="B4" s="30" t="s">
        <v>4</v>
      </c>
    </row>
    <row r="5" spans="1:2" ht="27.75" customHeight="1">
      <c r="A5" s="31" t="s">
        <v>2837</v>
      </c>
      <c r="B5" s="32">
        <f>SUM(B6,B8,B13)</f>
        <v>15332</v>
      </c>
    </row>
    <row r="6" spans="1:2" ht="27.75" customHeight="1">
      <c r="A6" s="33" t="s">
        <v>2838</v>
      </c>
      <c r="B6" s="34">
        <f>SUM(B7)</f>
        <v>0</v>
      </c>
    </row>
    <row r="7" spans="1:2" ht="27.75" customHeight="1">
      <c r="A7" s="33" t="s">
        <v>2839</v>
      </c>
      <c r="B7" s="34"/>
    </row>
    <row r="8" spans="1:2" ht="27.75" customHeight="1">
      <c r="A8" s="33" t="s">
        <v>2840</v>
      </c>
      <c r="B8" s="34">
        <f>SUM(B9:B12)</f>
        <v>1265</v>
      </c>
    </row>
    <row r="9" spans="1:2" ht="27.75" customHeight="1">
      <c r="A9" s="33" t="s">
        <v>2841</v>
      </c>
      <c r="B9" s="34">
        <v>1265</v>
      </c>
    </row>
    <row r="10" spans="1:2" ht="27.75" customHeight="1">
      <c r="A10" s="33" t="s">
        <v>2842</v>
      </c>
      <c r="B10" s="34"/>
    </row>
    <row r="11" spans="1:2" ht="27.75" customHeight="1">
      <c r="A11" s="33" t="s">
        <v>2843</v>
      </c>
      <c r="B11" s="34"/>
    </row>
    <row r="12" spans="1:2" ht="27.75" customHeight="1">
      <c r="A12" s="33" t="s">
        <v>2844</v>
      </c>
      <c r="B12" s="34"/>
    </row>
    <row r="13" spans="1:2" ht="27.75" customHeight="1">
      <c r="A13" s="33" t="s">
        <v>2845</v>
      </c>
      <c r="B13" s="34">
        <f>SUM(B14:B15,B20)</f>
        <v>14067</v>
      </c>
    </row>
    <row r="14" spans="1:2" ht="27.75" customHeight="1">
      <c r="A14" s="33" t="s">
        <v>2846</v>
      </c>
      <c r="B14" s="34"/>
    </row>
    <row r="15" spans="1:2" ht="27.75" customHeight="1">
      <c r="A15" s="33" t="s">
        <v>2847</v>
      </c>
      <c r="B15" s="34">
        <f>SUM(B16:B19)</f>
        <v>993</v>
      </c>
    </row>
    <row r="16" spans="1:2" ht="27.75" customHeight="1">
      <c r="A16" s="33" t="s">
        <v>2848</v>
      </c>
      <c r="B16" s="34">
        <v>412</v>
      </c>
    </row>
    <row r="17" spans="1:2" ht="27.75" customHeight="1">
      <c r="A17" s="33" t="s">
        <v>2849</v>
      </c>
      <c r="B17" s="34">
        <v>228</v>
      </c>
    </row>
    <row r="18" spans="1:2" ht="27.75" customHeight="1">
      <c r="A18" s="33" t="s">
        <v>2850</v>
      </c>
      <c r="B18" s="34">
        <v>303</v>
      </c>
    </row>
    <row r="19" spans="1:2" ht="27.75" customHeight="1">
      <c r="A19" s="33" t="s">
        <v>2851</v>
      </c>
      <c r="B19" s="34">
        <v>50</v>
      </c>
    </row>
    <row r="20" spans="1:2" ht="27.75" customHeight="1">
      <c r="A20" s="33" t="s">
        <v>2852</v>
      </c>
      <c r="B20" s="34">
        <v>13074</v>
      </c>
    </row>
    <row r="21" spans="1:2" ht="24.75" customHeight="1">
      <c r="A21" s="31" t="s">
        <v>2853</v>
      </c>
      <c r="B21" s="32">
        <v>232</v>
      </c>
    </row>
    <row r="22" spans="1:2" ht="24.75" customHeight="1">
      <c r="A22" s="33" t="s">
        <v>2854</v>
      </c>
      <c r="B22" s="34">
        <v>232</v>
      </c>
    </row>
    <row r="23" spans="1:2" ht="27.75" customHeight="1">
      <c r="A23" s="31" t="s">
        <v>2855</v>
      </c>
      <c r="B23" s="32">
        <v>6583</v>
      </c>
    </row>
    <row r="24" spans="1:2" ht="27.75" customHeight="1">
      <c r="A24" s="31" t="s">
        <v>2856</v>
      </c>
      <c r="B24" s="32"/>
    </row>
    <row r="25" spans="1:2" ht="27" customHeight="1">
      <c r="A25" s="35" t="s">
        <v>59</v>
      </c>
      <c r="B25" s="32">
        <f>B5+B21+B23+B24</f>
        <v>22147</v>
      </c>
    </row>
    <row r="26" spans="1:234" s="11" customFormat="1" ht="21.75" customHeight="1">
      <c r="A26" s="23" t="s">
        <v>26</v>
      </c>
      <c r="B26" s="23"/>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row>
  </sheetData>
  <sheetProtection/>
  <protectedRanges>
    <protectedRange sqref="A11:A12 A14" name="区域1_6"/>
  </protectedRanges>
  <mergeCells count="5">
    <mergeCell ref="A2:B2"/>
    <mergeCell ref="C2:D2"/>
    <mergeCell ref="E2:F2"/>
    <mergeCell ref="G2:H2"/>
    <mergeCell ref="A26:B26"/>
  </mergeCells>
  <printOptions/>
  <pageMargins left="0.75" right="0.7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HZ291"/>
  <sheetViews>
    <sheetView showZeros="0" view="pageBreakPreview" zoomScaleSheetLayoutView="100" workbookViewId="0" topLeftCell="A1">
      <selection activeCell="A1" sqref="A1:IV65536"/>
    </sheetView>
  </sheetViews>
  <sheetFormatPr defaultColWidth="8.75390625" defaultRowHeight="13.5"/>
  <cols>
    <col min="1" max="1" width="15.75390625" style="11" customWidth="1"/>
    <col min="2" max="2" width="54.50390625" style="11" customWidth="1"/>
    <col min="3" max="3" width="26.875" style="11" customWidth="1"/>
    <col min="4" max="16384" width="8.75390625" style="11" customWidth="1"/>
  </cols>
  <sheetData>
    <row r="1" spans="1:3" ht="33" customHeight="1">
      <c r="A1" s="12" t="s">
        <v>2857</v>
      </c>
      <c r="B1" s="12"/>
      <c r="C1" s="13"/>
    </row>
    <row r="2" spans="1:8" ht="33" customHeight="1">
      <c r="A2" s="2" t="s">
        <v>2858</v>
      </c>
      <c r="B2" s="2"/>
      <c r="C2" s="2"/>
      <c r="D2" s="14"/>
      <c r="E2" s="14"/>
      <c r="F2" s="14"/>
      <c r="G2" s="14"/>
      <c r="H2" s="14"/>
    </row>
    <row r="3" spans="1:3" ht="27" customHeight="1">
      <c r="A3" s="15"/>
      <c r="B3" s="15"/>
      <c r="C3" s="16" t="s">
        <v>2</v>
      </c>
    </row>
    <row r="4" spans="1:3" ht="27.75" customHeight="1">
      <c r="A4" s="17" t="s">
        <v>63</v>
      </c>
      <c r="B4" s="17" t="s">
        <v>64</v>
      </c>
      <c r="C4" s="18" t="s">
        <v>4</v>
      </c>
    </row>
    <row r="5" spans="1:3" ht="27.75" customHeight="1">
      <c r="A5" s="19" t="s">
        <v>2859</v>
      </c>
      <c r="B5" s="20" t="s">
        <v>59</v>
      </c>
      <c r="C5" s="8">
        <f>C6+C14+C29+C41+C52+C97+C121+C173+C178+C182+C208+C234+C253+C272</f>
        <v>15332</v>
      </c>
    </row>
    <row r="6" spans="1:3" ht="27.75" customHeight="1">
      <c r="A6" s="21" t="s">
        <v>786</v>
      </c>
      <c r="B6" s="22" t="s">
        <v>787</v>
      </c>
      <c r="C6" s="10"/>
    </row>
    <row r="7" spans="1:3" ht="27.75" customHeight="1">
      <c r="A7" s="21" t="s">
        <v>2860</v>
      </c>
      <c r="B7" s="22" t="s">
        <v>2861</v>
      </c>
      <c r="C7" s="10"/>
    </row>
    <row r="8" spans="1:3" ht="27.75" customHeight="1">
      <c r="A8" s="21" t="s">
        <v>2862</v>
      </c>
      <c r="B8" s="22" t="s">
        <v>2863</v>
      </c>
      <c r="C8" s="10"/>
    </row>
    <row r="9" spans="1:3" ht="27.75" customHeight="1">
      <c r="A9" s="21" t="s">
        <v>2864</v>
      </c>
      <c r="B9" s="22" t="s">
        <v>2865</v>
      </c>
      <c r="C9" s="10"/>
    </row>
    <row r="10" spans="1:3" ht="27.75" customHeight="1">
      <c r="A10" s="21" t="s">
        <v>2866</v>
      </c>
      <c r="B10" s="22" t="s">
        <v>2867</v>
      </c>
      <c r="C10" s="10"/>
    </row>
    <row r="11" spans="1:3" ht="27.75" customHeight="1">
      <c r="A11" s="21" t="s">
        <v>2868</v>
      </c>
      <c r="B11" s="22" t="s">
        <v>2869</v>
      </c>
      <c r="C11" s="10"/>
    </row>
    <row r="12" spans="1:3" ht="27.75" customHeight="1">
      <c r="A12" s="21" t="s">
        <v>2870</v>
      </c>
      <c r="B12" s="22" t="s">
        <v>2871</v>
      </c>
      <c r="C12" s="10"/>
    </row>
    <row r="13" spans="1:3" ht="27.75" customHeight="1">
      <c r="A13" s="21" t="s">
        <v>2872</v>
      </c>
      <c r="B13" s="22" t="s">
        <v>2873</v>
      </c>
      <c r="C13" s="10"/>
    </row>
    <row r="14" spans="1:3" ht="27.75" customHeight="1">
      <c r="A14" s="21" t="s">
        <v>891</v>
      </c>
      <c r="B14" s="22" t="s">
        <v>892</v>
      </c>
      <c r="C14" s="10"/>
    </row>
    <row r="15" spans="1:3" ht="27.75" customHeight="1">
      <c r="A15" s="21" t="s">
        <v>2874</v>
      </c>
      <c r="B15" s="22" t="s">
        <v>2875</v>
      </c>
      <c r="C15" s="10"/>
    </row>
    <row r="16" spans="1:3" ht="27.75" customHeight="1">
      <c r="A16" s="21" t="s">
        <v>2876</v>
      </c>
      <c r="B16" s="22" t="s">
        <v>2877</v>
      </c>
      <c r="C16" s="10"/>
    </row>
    <row r="17" spans="1:3" ht="27.75" customHeight="1">
      <c r="A17" s="21" t="s">
        <v>2878</v>
      </c>
      <c r="B17" s="22" t="s">
        <v>2879</v>
      </c>
      <c r="C17" s="10"/>
    </row>
    <row r="18" spans="1:3" ht="27.75" customHeight="1">
      <c r="A18" s="21" t="s">
        <v>2880</v>
      </c>
      <c r="B18" s="22" t="s">
        <v>2881</v>
      </c>
      <c r="C18" s="10"/>
    </row>
    <row r="19" spans="1:3" ht="27.75" customHeight="1">
      <c r="A19" s="21" t="s">
        <v>2882</v>
      </c>
      <c r="B19" s="22" t="s">
        <v>2883</v>
      </c>
      <c r="C19" s="10"/>
    </row>
    <row r="20" spans="1:3" ht="27.75" customHeight="1">
      <c r="A20" s="21" t="s">
        <v>2884</v>
      </c>
      <c r="B20" s="22" t="s">
        <v>2885</v>
      </c>
      <c r="C20" s="10"/>
    </row>
    <row r="21" spans="1:3" ht="27.75" customHeight="1">
      <c r="A21" s="21" t="s">
        <v>2886</v>
      </c>
      <c r="B21" s="22" t="s">
        <v>2887</v>
      </c>
      <c r="C21" s="10"/>
    </row>
    <row r="22" spans="1:3" ht="27.75" customHeight="1">
      <c r="A22" s="21" t="s">
        <v>2888</v>
      </c>
      <c r="B22" s="22" t="s">
        <v>2889</v>
      </c>
      <c r="C22" s="10"/>
    </row>
    <row r="23" spans="1:3" ht="27.75" customHeight="1">
      <c r="A23" s="21" t="s">
        <v>2890</v>
      </c>
      <c r="B23" s="22" t="s">
        <v>2891</v>
      </c>
      <c r="C23" s="10"/>
    </row>
    <row r="24" spans="1:3" ht="27.75" customHeight="1">
      <c r="A24" s="21" t="s">
        <v>2892</v>
      </c>
      <c r="B24" s="22" t="s">
        <v>2893</v>
      </c>
      <c r="C24" s="10"/>
    </row>
    <row r="25" spans="1:3" ht="27.75" customHeight="1">
      <c r="A25" s="21" t="s">
        <v>2894</v>
      </c>
      <c r="B25" s="22" t="s">
        <v>2895</v>
      </c>
      <c r="C25" s="10"/>
    </row>
    <row r="26" spans="1:3" ht="27.75" customHeight="1">
      <c r="A26" s="21" t="s">
        <v>2896</v>
      </c>
      <c r="B26" s="22" t="s">
        <v>2897</v>
      </c>
      <c r="C26" s="10"/>
    </row>
    <row r="27" spans="1:3" ht="27.75" customHeight="1">
      <c r="A27" s="21" t="s">
        <v>2898</v>
      </c>
      <c r="B27" s="22" t="s">
        <v>2899</v>
      </c>
      <c r="C27" s="10"/>
    </row>
    <row r="28" spans="1:3" ht="27.75" customHeight="1">
      <c r="A28" s="21" t="s">
        <v>2900</v>
      </c>
      <c r="B28" s="22" t="s">
        <v>2901</v>
      </c>
      <c r="C28" s="10"/>
    </row>
    <row r="29" spans="1:3" ht="27.75" customHeight="1">
      <c r="A29" s="21" t="s">
        <v>988</v>
      </c>
      <c r="B29" s="22" t="s">
        <v>989</v>
      </c>
      <c r="C29" s="10"/>
    </row>
    <row r="30" spans="1:3" ht="27.75" customHeight="1">
      <c r="A30" s="21" t="s">
        <v>2902</v>
      </c>
      <c r="B30" s="22" t="s">
        <v>2903</v>
      </c>
      <c r="C30" s="10"/>
    </row>
    <row r="31" spans="1:3" ht="27.75" customHeight="1">
      <c r="A31" s="21" t="s">
        <v>2904</v>
      </c>
      <c r="B31" s="22" t="s">
        <v>2905</v>
      </c>
      <c r="C31" s="10"/>
    </row>
    <row r="32" spans="1:3" ht="27.75" customHeight="1">
      <c r="A32" s="21" t="s">
        <v>2906</v>
      </c>
      <c r="B32" s="22" t="s">
        <v>2907</v>
      </c>
      <c r="C32" s="10"/>
    </row>
    <row r="33" spans="1:3" ht="27.75" customHeight="1">
      <c r="A33" s="21" t="s">
        <v>2908</v>
      </c>
      <c r="B33" s="22" t="s">
        <v>2909</v>
      </c>
      <c r="C33" s="10"/>
    </row>
    <row r="34" spans="1:3" ht="27.75" customHeight="1">
      <c r="A34" s="21" t="s">
        <v>2910</v>
      </c>
      <c r="B34" s="22" t="s">
        <v>2911</v>
      </c>
      <c r="C34" s="10"/>
    </row>
    <row r="35" spans="1:3" ht="27.75" customHeight="1">
      <c r="A35" s="21" t="s">
        <v>2912</v>
      </c>
      <c r="B35" s="22" t="s">
        <v>2905</v>
      </c>
      <c r="C35" s="10"/>
    </row>
    <row r="36" spans="1:3" ht="27.75" customHeight="1">
      <c r="A36" s="21" t="s">
        <v>2913</v>
      </c>
      <c r="B36" s="22" t="s">
        <v>2907</v>
      </c>
      <c r="C36" s="10"/>
    </row>
    <row r="37" spans="1:3" ht="27.75" customHeight="1">
      <c r="A37" s="21" t="s">
        <v>2914</v>
      </c>
      <c r="B37" s="22" t="s">
        <v>2915</v>
      </c>
      <c r="C37" s="10"/>
    </row>
    <row r="38" spans="1:3" ht="27.75" customHeight="1">
      <c r="A38" s="21" t="s">
        <v>2916</v>
      </c>
      <c r="B38" s="22" t="s">
        <v>2917</v>
      </c>
      <c r="C38" s="10"/>
    </row>
    <row r="39" spans="1:3" ht="27.75" customHeight="1">
      <c r="A39" s="21" t="s">
        <v>2918</v>
      </c>
      <c r="B39" s="22" t="s">
        <v>2907</v>
      </c>
      <c r="C39" s="10"/>
    </row>
    <row r="40" spans="1:3" ht="27.75" customHeight="1">
      <c r="A40" s="21" t="s">
        <v>2919</v>
      </c>
      <c r="B40" s="22" t="s">
        <v>2920</v>
      </c>
      <c r="C40" s="10"/>
    </row>
    <row r="41" spans="1:3" ht="27.75" customHeight="1">
      <c r="A41" s="21" t="s">
        <v>1350</v>
      </c>
      <c r="B41" s="22" t="s">
        <v>1351</v>
      </c>
      <c r="C41" s="10"/>
    </row>
    <row r="42" spans="1:3" ht="27.75" customHeight="1">
      <c r="A42" s="21" t="s">
        <v>2921</v>
      </c>
      <c r="B42" s="22" t="s">
        <v>2922</v>
      </c>
      <c r="C42" s="10"/>
    </row>
    <row r="43" spans="1:3" ht="27.75" customHeight="1">
      <c r="A43" s="21" t="s">
        <v>2923</v>
      </c>
      <c r="B43" s="22" t="s">
        <v>2924</v>
      </c>
      <c r="C43" s="10"/>
    </row>
    <row r="44" spans="1:3" ht="27.75" customHeight="1">
      <c r="A44" s="21" t="s">
        <v>2925</v>
      </c>
      <c r="B44" s="22" t="s">
        <v>2926</v>
      </c>
      <c r="C44" s="10"/>
    </row>
    <row r="45" spans="1:3" ht="27.75" customHeight="1">
      <c r="A45" s="21" t="s">
        <v>2927</v>
      </c>
      <c r="B45" s="22" t="s">
        <v>2928</v>
      </c>
      <c r="C45" s="10"/>
    </row>
    <row r="46" spans="1:3" ht="27.75" customHeight="1">
      <c r="A46" s="21" t="s">
        <v>2929</v>
      </c>
      <c r="B46" s="22" t="s">
        <v>2930</v>
      </c>
      <c r="C46" s="10"/>
    </row>
    <row r="47" spans="1:3" ht="27.75" customHeight="1">
      <c r="A47" s="21" t="s">
        <v>2931</v>
      </c>
      <c r="B47" s="22" t="s">
        <v>2932</v>
      </c>
      <c r="C47" s="10"/>
    </row>
    <row r="48" spans="1:3" ht="27.75" customHeight="1">
      <c r="A48" s="21" t="s">
        <v>2933</v>
      </c>
      <c r="B48" s="22" t="s">
        <v>2934</v>
      </c>
      <c r="C48" s="10"/>
    </row>
    <row r="49" spans="1:3" ht="27.75" customHeight="1">
      <c r="A49" s="21" t="s">
        <v>2935</v>
      </c>
      <c r="B49" s="22" t="s">
        <v>2936</v>
      </c>
      <c r="C49" s="10"/>
    </row>
    <row r="50" spans="1:3" ht="27.75" customHeight="1">
      <c r="A50" s="21" t="s">
        <v>2937</v>
      </c>
      <c r="B50" s="22" t="s">
        <v>2938</v>
      </c>
      <c r="C50" s="10"/>
    </row>
    <row r="51" spans="1:3" ht="27.75" customHeight="1">
      <c r="A51" s="21" t="s">
        <v>2939</v>
      </c>
      <c r="B51" s="22" t="s">
        <v>2940</v>
      </c>
      <c r="C51" s="10"/>
    </row>
    <row r="52" spans="1:3" ht="27.75" customHeight="1">
      <c r="A52" s="21" t="s">
        <v>1500</v>
      </c>
      <c r="B52" s="22" t="s">
        <v>1501</v>
      </c>
      <c r="C52" s="10">
        <f>C53+C66+C70+C71+C77+C81+C85+C88+C94</f>
        <v>1265</v>
      </c>
    </row>
    <row r="53" spans="1:3" ht="27.75" customHeight="1">
      <c r="A53" s="21" t="s">
        <v>2941</v>
      </c>
      <c r="B53" s="22" t="s">
        <v>2942</v>
      </c>
      <c r="C53" s="10">
        <f>SUM(C54:C65)</f>
        <v>1265</v>
      </c>
    </row>
    <row r="54" spans="1:3" ht="27.75" customHeight="1">
      <c r="A54" s="21" t="s">
        <v>2943</v>
      </c>
      <c r="B54" s="22" t="s">
        <v>2944</v>
      </c>
      <c r="C54" s="10">
        <v>17</v>
      </c>
    </row>
    <row r="55" spans="1:3" ht="27.75" customHeight="1">
      <c r="A55" s="21" t="s">
        <v>2945</v>
      </c>
      <c r="B55" s="22" t="s">
        <v>2946</v>
      </c>
      <c r="C55" s="10"/>
    </row>
    <row r="56" spans="1:3" ht="27.75" customHeight="1">
      <c r="A56" s="21" t="s">
        <v>2947</v>
      </c>
      <c r="B56" s="22" t="s">
        <v>2948</v>
      </c>
      <c r="C56" s="10">
        <v>1248</v>
      </c>
    </row>
    <row r="57" spans="1:3" ht="27.75" customHeight="1">
      <c r="A57" s="21" t="s">
        <v>2949</v>
      </c>
      <c r="B57" s="22" t="s">
        <v>2950</v>
      </c>
      <c r="C57" s="10"/>
    </row>
    <row r="58" spans="1:3" ht="27.75" customHeight="1">
      <c r="A58" s="21" t="s">
        <v>2951</v>
      </c>
      <c r="B58" s="22" t="s">
        <v>2952</v>
      </c>
      <c r="C58" s="10"/>
    </row>
    <row r="59" spans="1:3" ht="27.75" customHeight="1">
      <c r="A59" s="21" t="s">
        <v>2953</v>
      </c>
      <c r="B59" s="22" t="s">
        <v>2954</v>
      </c>
      <c r="C59" s="10"/>
    </row>
    <row r="60" spans="1:3" ht="27.75" customHeight="1">
      <c r="A60" s="21" t="s">
        <v>2955</v>
      </c>
      <c r="B60" s="22" t="s">
        <v>2956</v>
      </c>
      <c r="C60" s="10"/>
    </row>
    <row r="61" spans="1:3" ht="27.75" customHeight="1">
      <c r="A61" s="21" t="s">
        <v>2957</v>
      </c>
      <c r="B61" s="22" t="s">
        <v>2958</v>
      </c>
      <c r="C61" s="10"/>
    </row>
    <row r="62" spans="1:3" ht="27.75" customHeight="1">
      <c r="A62" s="21" t="s">
        <v>2959</v>
      </c>
      <c r="B62" s="22" t="s">
        <v>2960</v>
      </c>
      <c r="C62" s="10"/>
    </row>
    <row r="63" spans="1:3" ht="27.75" customHeight="1">
      <c r="A63" s="21" t="s">
        <v>2961</v>
      </c>
      <c r="B63" s="22" t="s">
        <v>2962</v>
      </c>
      <c r="C63" s="10"/>
    </row>
    <row r="64" spans="1:3" ht="27.75" customHeight="1">
      <c r="A64" s="21" t="s">
        <v>2963</v>
      </c>
      <c r="B64" s="22" t="s">
        <v>2239</v>
      </c>
      <c r="C64" s="10"/>
    </row>
    <row r="65" spans="1:3" ht="27.75" customHeight="1">
      <c r="A65" s="21" t="s">
        <v>2964</v>
      </c>
      <c r="B65" s="22" t="s">
        <v>2965</v>
      </c>
      <c r="C65" s="10"/>
    </row>
    <row r="66" spans="1:3" ht="27.75" customHeight="1">
      <c r="A66" s="21" t="s">
        <v>2966</v>
      </c>
      <c r="B66" s="22" t="s">
        <v>2967</v>
      </c>
      <c r="C66" s="10"/>
    </row>
    <row r="67" spans="1:3" ht="27.75" customHeight="1">
      <c r="A67" s="21" t="s">
        <v>2968</v>
      </c>
      <c r="B67" s="22" t="s">
        <v>2944</v>
      </c>
      <c r="C67" s="10"/>
    </row>
    <row r="68" spans="1:3" ht="27.75" customHeight="1">
      <c r="A68" s="21" t="s">
        <v>2969</v>
      </c>
      <c r="B68" s="22" t="s">
        <v>2946</v>
      </c>
      <c r="C68" s="10"/>
    </row>
    <row r="69" spans="1:3" ht="27.75" customHeight="1">
      <c r="A69" s="21" t="s">
        <v>2970</v>
      </c>
      <c r="B69" s="22" t="s">
        <v>2971</v>
      </c>
      <c r="C69" s="10"/>
    </row>
    <row r="70" spans="1:3" ht="27.75" customHeight="1">
      <c r="A70" s="21" t="s">
        <v>2972</v>
      </c>
      <c r="B70" s="22" t="s">
        <v>2973</v>
      </c>
      <c r="C70" s="10"/>
    </row>
    <row r="71" spans="1:3" ht="27.75" customHeight="1">
      <c r="A71" s="21" t="s">
        <v>2974</v>
      </c>
      <c r="B71" s="22" t="s">
        <v>2975</v>
      </c>
      <c r="C71" s="10">
        <f>SUM(C72:C76)</f>
        <v>0</v>
      </c>
    </row>
    <row r="72" spans="1:3" ht="27.75" customHeight="1">
      <c r="A72" s="21" t="s">
        <v>2976</v>
      </c>
      <c r="B72" s="22" t="s">
        <v>2977</v>
      </c>
      <c r="C72" s="10"/>
    </row>
    <row r="73" spans="1:3" ht="27.75" customHeight="1">
      <c r="A73" s="21" t="s">
        <v>2978</v>
      </c>
      <c r="B73" s="22" t="s">
        <v>2979</v>
      </c>
      <c r="C73" s="10"/>
    </row>
    <row r="74" spans="1:3" ht="27.75" customHeight="1">
      <c r="A74" s="21" t="s">
        <v>2980</v>
      </c>
      <c r="B74" s="22" t="s">
        <v>2981</v>
      </c>
      <c r="C74" s="10"/>
    </row>
    <row r="75" spans="1:3" ht="27.75" customHeight="1">
      <c r="A75" s="21" t="s">
        <v>2982</v>
      </c>
      <c r="B75" s="22" t="s">
        <v>2983</v>
      </c>
      <c r="C75" s="10"/>
    </row>
    <row r="76" spans="1:3" ht="27.75" customHeight="1">
      <c r="A76" s="21" t="s">
        <v>2984</v>
      </c>
      <c r="B76" s="22" t="s">
        <v>2985</v>
      </c>
      <c r="C76" s="10"/>
    </row>
    <row r="77" spans="1:3" ht="27.75" customHeight="1">
      <c r="A77" s="21" t="s">
        <v>2986</v>
      </c>
      <c r="B77" s="22" t="s">
        <v>2987</v>
      </c>
      <c r="C77" s="10"/>
    </row>
    <row r="78" spans="1:3" ht="27.75" customHeight="1">
      <c r="A78" s="21" t="s">
        <v>2988</v>
      </c>
      <c r="B78" s="22" t="s">
        <v>2989</v>
      </c>
      <c r="C78" s="10"/>
    </row>
    <row r="79" spans="1:3" ht="27.75" customHeight="1">
      <c r="A79" s="21" t="s">
        <v>2990</v>
      </c>
      <c r="B79" s="22" t="s">
        <v>2991</v>
      </c>
      <c r="C79" s="10"/>
    </row>
    <row r="80" spans="1:3" ht="27.75" customHeight="1">
      <c r="A80" s="21" t="s">
        <v>2992</v>
      </c>
      <c r="B80" s="22" t="s">
        <v>2993</v>
      </c>
      <c r="C80" s="10"/>
    </row>
    <row r="81" spans="1:3" ht="27.75" customHeight="1">
      <c r="A81" s="21" t="s">
        <v>2994</v>
      </c>
      <c r="B81" s="22" t="s">
        <v>2995</v>
      </c>
      <c r="C81" s="10"/>
    </row>
    <row r="82" spans="1:3" ht="27.75" customHeight="1">
      <c r="A82" s="21" t="s">
        <v>2996</v>
      </c>
      <c r="B82" s="22" t="s">
        <v>2944</v>
      </c>
      <c r="C82" s="10"/>
    </row>
    <row r="83" spans="1:3" ht="27.75" customHeight="1">
      <c r="A83" s="21" t="s">
        <v>2997</v>
      </c>
      <c r="B83" s="22" t="s">
        <v>2946</v>
      </c>
      <c r="C83" s="10"/>
    </row>
    <row r="84" spans="1:3" ht="27.75" customHeight="1">
      <c r="A84" s="21" t="s">
        <v>2998</v>
      </c>
      <c r="B84" s="22" t="s">
        <v>2999</v>
      </c>
      <c r="C84" s="10"/>
    </row>
    <row r="85" spans="1:3" ht="27.75" customHeight="1">
      <c r="A85" s="21" t="s">
        <v>3000</v>
      </c>
      <c r="B85" s="22" t="s">
        <v>3001</v>
      </c>
      <c r="C85" s="10"/>
    </row>
    <row r="86" spans="1:3" ht="27.75" customHeight="1">
      <c r="A86" s="21" t="s">
        <v>3002</v>
      </c>
      <c r="B86" s="22" t="s">
        <v>2944</v>
      </c>
      <c r="C86" s="10"/>
    </row>
    <row r="87" spans="1:3" ht="27.75" customHeight="1">
      <c r="A87" s="21" t="s">
        <v>3003</v>
      </c>
      <c r="B87" s="22" t="s">
        <v>2946</v>
      </c>
      <c r="C87" s="10"/>
    </row>
    <row r="88" spans="1:3" ht="27.75" customHeight="1">
      <c r="A88" s="21" t="s">
        <v>3004</v>
      </c>
      <c r="B88" s="22" t="s">
        <v>3005</v>
      </c>
      <c r="C88" s="10"/>
    </row>
    <row r="89" spans="1:3" ht="27.75" customHeight="1">
      <c r="A89" s="21" t="s">
        <v>3006</v>
      </c>
      <c r="B89" s="22" t="s">
        <v>2977</v>
      </c>
      <c r="C89" s="10"/>
    </row>
    <row r="90" spans="1:3" ht="27.75" customHeight="1">
      <c r="A90" s="21" t="s">
        <v>3007</v>
      </c>
      <c r="B90" s="22" t="s">
        <v>2979</v>
      </c>
      <c r="C90" s="10"/>
    </row>
    <row r="91" spans="1:3" ht="27.75" customHeight="1">
      <c r="A91" s="21" t="s">
        <v>3008</v>
      </c>
      <c r="B91" s="22" t="s">
        <v>2981</v>
      </c>
      <c r="C91" s="10"/>
    </row>
    <row r="92" spans="1:3" ht="27.75" customHeight="1">
      <c r="A92" s="21" t="s">
        <v>3009</v>
      </c>
      <c r="B92" s="22" t="s">
        <v>2983</v>
      </c>
      <c r="C92" s="10"/>
    </row>
    <row r="93" spans="1:3" ht="27.75" customHeight="1">
      <c r="A93" s="21" t="s">
        <v>3010</v>
      </c>
      <c r="B93" s="22" t="s">
        <v>3011</v>
      </c>
      <c r="C93" s="10"/>
    </row>
    <row r="94" spans="1:3" ht="27.75" customHeight="1">
      <c r="A94" s="21" t="s">
        <v>3012</v>
      </c>
      <c r="B94" s="22" t="s">
        <v>3013</v>
      </c>
      <c r="C94" s="10"/>
    </row>
    <row r="95" spans="1:3" ht="27.75" customHeight="1">
      <c r="A95" s="21" t="s">
        <v>3014</v>
      </c>
      <c r="B95" s="22" t="s">
        <v>2989</v>
      </c>
      <c r="C95" s="10"/>
    </row>
    <row r="96" spans="1:3" ht="27.75" customHeight="1">
      <c r="A96" s="21" t="s">
        <v>3015</v>
      </c>
      <c r="B96" s="22" t="s">
        <v>3016</v>
      </c>
      <c r="C96" s="10"/>
    </row>
    <row r="97" spans="1:3" ht="27.75" customHeight="1">
      <c r="A97" s="21" t="s">
        <v>1543</v>
      </c>
      <c r="B97" s="22" t="s">
        <v>1544</v>
      </c>
      <c r="C97" s="10"/>
    </row>
    <row r="98" spans="1:3" ht="27.75" customHeight="1">
      <c r="A98" s="21" t="s">
        <v>3017</v>
      </c>
      <c r="B98" s="22" t="s">
        <v>3018</v>
      </c>
      <c r="C98" s="10"/>
    </row>
    <row r="99" spans="1:3" ht="27.75" customHeight="1">
      <c r="A99" s="21" t="s">
        <v>3019</v>
      </c>
      <c r="B99" s="22" t="s">
        <v>2907</v>
      </c>
      <c r="C99" s="10"/>
    </row>
    <row r="100" spans="1:3" ht="27.75" customHeight="1">
      <c r="A100" s="21" t="s">
        <v>3020</v>
      </c>
      <c r="B100" s="22" t="s">
        <v>3021</v>
      </c>
      <c r="C100" s="10"/>
    </row>
    <row r="101" spans="1:3" ht="27.75" customHeight="1">
      <c r="A101" s="21" t="s">
        <v>3022</v>
      </c>
      <c r="B101" s="22" t="s">
        <v>3023</v>
      </c>
      <c r="C101" s="10"/>
    </row>
    <row r="102" spans="1:3" ht="27.75" customHeight="1">
      <c r="A102" s="21" t="s">
        <v>3024</v>
      </c>
      <c r="B102" s="22" t="s">
        <v>3025</v>
      </c>
      <c r="C102" s="10"/>
    </row>
    <row r="103" spans="1:3" ht="27.75" customHeight="1">
      <c r="A103" s="21" t="s">
        <v>3026</v>
      </c>
      <c r="B103" s="22" t="s">
        <v>3027</v>
      </c>
      <c r="C103" s="10"/>
    </row>
    <row r="104" spans="1:3" ht="27.75" customHeight="1">
      <c r="A104" s="21" t="s">
        <v>3028</v>
      </c>
      <c r="B104" s="22" t="s">
        <v>2907</v>
      </c>
      <c r="C104" s="10"/>
    </row>
    <row r="105" spans="1:3" ht="27.75" customHeight="1">
      <c r="A105" s="21" t="s">
        <v>3029</v>
      </c>
      <c r="B105" s="22" t="s">
        <v>3021</v>
      </c>
      <c r="C105" s="10"/>
    </row>
    <row r="106" spans="1:3" ht="27.75" customHeight="1">
      <c r="A106" s="21" t="s">
        <v>3030</v>
      </c>
      <c r="B106" s="22" t="s">
        <v>3031</v>
      </c>
      <c r="C106" s="10"/>
    </row>
    <row r="107" spans="1:3" ht="27.75" customHeight="1">
      <c r="A107" s="21" t="s">
        <v>3032</v>
      </c>
      <c r="B107" s="22" t="s">
        <v>3033</v>
      </c>
      <c r="C107" s="10"/>
    </row>
    <row r="108" spans="1:3" ht="27.75" customHeight="1">
      <c r="A108" s="21" t="s">
        <v>3034</v>
      </c>
      <c r="B108" s="22" t="s">
        <v>3035</v>
      </c>
      <c r="C108" s="10"/>
    </row>
    <row r="109" spans="1:3" ht="27.75" customHeight="1">
      <c r="A109" s="21" t="s">
        <v>3036</v>
      </c>
      <c r="B109" s="22" t="s">
        <v>1692</v>
      </c>
      <c r="C109" s="10"/>
    </row>
    <row r="110" spans="1:3" ht="27.75" customHeight="1">
      <c r="A110" s="21" t="s">
        <v>3037</v>
      </c>
      <c r="B110" s="22" t="s">
        <v>3038</v>
      </c>
      <c r="C110" s="10"/>
    </row>
    <row r="111" spans="1:3" ht="27.75" customHeight="1">
      <c r="A111" s="21" t="s">
        <v>3039</v>
      </c>
      <c r="B111" s="22" t="s">
        <v>3040</v>
      </c>
      <c r="C111" s="10"/>
    </row>
    <row r="112" spans="1:3" ht="27.75" customHeight="1">
      <c r="A112" s="21" t="s">
        <v>3041</v>
      </c>
      <c r="B112" s="22" t="s">
        <v>3042</v>
      </c>
      <c r="C112" s="10"/>
    </row>
    <row r="113" spans="1:3" ht="27.75" customHeight="1">
      <c r="A113" s="21" t="s">
        <v>3043</v>
      </c>
      <c r="B113" s="22" t="s">
        <v>3044</v>
      </c>
      <c r="C113" s="10"/>
    </row>
    <row r="114" spans="1:3" ht="27.75" customHeight="1">
      <c r="A114" s="21" t="s">
        <v>3045</v>
      </c>
      <c r="B114" s="22" t="s">
        <v>2907</v>
      </c>
      <c r="C114" s="10"/>
    </row>
    <row r="115" spans="1:3" ht="27.75" customHeight="1">
      <c r="A115" s="21" t="s">
        <v>3046</v>
      </c>
      <c r="B115" s="22" t="s">
        <v>3047</v>
      </c>
      <c r="C115" s="10"/>
    </row>
    <row r="116" spans="1:3" ht="27.75" customHeight="1">
      <c r="A116" s="21" t="s">
        <v>3048</v>
      </c>
      <c r="B116" s="22" t="s">
        <v>3049</v>
      </c>
      <c r="C116" s="10"/>
    </row>
    <row r="117" spans="1:3" ht="27.75" customHeight="1">
      <c r="A117" s="21" t="s">
        <v>3050</v>
      </c>
      <c r="B117" s="22" t="s">
        <v>1692</v>
      </c>
      <c r="C117" s="10"/>
    </row>
    <row r="118" spans="1:3" ht="27.75" customHeight="1">
      <c r="A118" s="21" t="s">
        <v>3051</v>
      </c>
      <c r="B118" s="22" t="s">
        <v>3038</v>
      </c>
      <c r="C118" s="10"/>
    </row>
    <row r="119" spans="1:3" ht="27.75" customHeight="1">
      <c r="A119" s="21" t="s">
        <v>3052</v>
      </c>
      <c r="B119" s="22" t="s">
        <v>3040</v>
      </c>
      <c r="C119" s="10"/>
    </row>
    <row r="120" spans="1:3" ht="27.75" customHeight="1">
      <c r="A120" s="21" t="s">
        <v>3053</v>
      </c>
      <c r="B120" s="22" t="s">
        <v>3054</v>
      </c>
      <c r="C120" s="10"/>
    </row>
    <row r="121" spans="1:3" ht="27.75" customHeight="1">
      <c r="A121" s="21" t="s">
        <v>1774</v>
      </c>
      <c r="B121" s="22" t="s">
        <v>1775</v>
      </c>
      <c r="C121" s="10"/>
    </row>
    <row r="122" spans="1:3" ht="27.75" customHeight="1">
      <c r="A122" s="21" t="s">
        <v>3055</v>
      </c>
      <c r="B122" s="22" t="s">
        <v>3056</v>
      </c>
      <c r="C122" s="10"/>
    </row>
    <row r="123" spans="1:3" ht="27.75" customHeight="1">
      <c r="A123" s="21" t="s">
        <v>3057</v>
      </c>
      <c r="B123" s="22" t="s">
        <v>1782</v>
      </c>
      <c r="C123" s="10"/>
    </row>
    <row r="124" spans="1:3" ht="27.75" customHeight="1">
      <c r="A124" s="21" t="s">
        <v>3058</v>
      </c>
      <c r="B124" s="22" t="s">
        <v>1784</v>
      </c>
      <c r="C124" s="10"/>
    </row>
    <row r="125" spans="1:3" ht="27.75" customHeight="1">
      <c r="A125" s="21" t="s">
        <v>3059</v>
      </c>
      <c r="B125" s="22" t="s">
        <v>3060</v>
      </c>
      <c r="C125" s="10"/>
    </row>
    <row r="126" spans="1:3" ht="27.75" customHeight="1">
      <c r="A126" s="21" t="s">
        <v>3061</v>
      </c>
      <c r="B126" s="22" t="s">
        <v>3062</v>
      </c>
      <c r="C126" s="10"/>
    </row>
    <row r="127" spans="1:3" ht="27.75" customHeight="1">
      <c r="A127" s="21" t="s">
        <v>3063</v>
      </c>
      <c r="B127" s="22" t="s">
        <v>3064</v>
      </c>
      <c r="C127" s="10"/>
    </row>
    <row r="128" spans="1:3" ht="27.75" customHeight="1">
      <c r="A128" s="21" t="s">
        <v>3065</v>
      </c>
      <c r="B128" s="22" t="s">
        <v>3060</v>
      </c>
      <c r="C128" s="10"/>
    </row>
    <row r="129" spans="1:3" ht="27.75" customHeight="1">
      <c r="A129" s="21" t="s">
        <v>3066</v>
      </c>
      <c r="B129" s="22" t="s">
        <v>3067</v>
      </c>
      <c r="C129" s="10"/>
    </row>
    <row r="130" spans="1:3" ht="27.75" customHeight="1">
      <c r="A130" s="21" t="s">
        <v>3068</v>
      </c>
      <c r="B130" s="22" t="s">
        <v>3069</v>
      </c>
      <c r="C130" s="10"/>
    </row>
    <row r="131" spans="1:3" ht="27.75" customHeight="1">
      <c r="A131" s="21" t="s">
        <v>3070</v>
      </c>
      <c r="B131" s="22" t="s">
        <v>3071</v>
      </c>
      <c r="C131" s="10"/>
    </row>
    <row r="132" spans="1:3" ht="27.75" customHeight="1">
      <c r="A132" s="21" t="s">
        <v>3072</v>
      </c>
      <c r="B132" s="22" t="s">
        <v>3073</v>
      </c>
      <c r="C132" s="10"/>
    </row>
    <row r="133" spans="1:3" ht="27.75" customHeight="1">
      <c r="A133" s="21" t="s">
        <v>3074</v>
      </c>
      <c r="B133" s="22" t="s">
        <v>1796</v>
      </c>
      <c r="C133" s="10"/>
    </row>
    <row r="134" spans="1:3" ht="27.75" customHeight="1">
      <c r="A134" s="21" t="s">
        <v>3075</v>
      </c>
      <c r="B134" s="22" t="s">
        <v>3076</v>
      </c>
      <c r="C134" s="10"/>
    </row>
    <row r="135" spans="1:3" ht="27.75" customHeight="1">
      <c r="A135" s="21" t="s">
        <v>3077</v>
      </c>
      <c r="B135" s="22" t="s">
        <v>3078</v>
      </c>
      <c r="C135" s="10"/>
    </row>
    <row r="136" spans="1:3" ht="27.75" customHeight="1">
      <c r="A136" s="21" t="s">
        <v>3079</v>
      </c>
      <c r="B136" s="22" t="s">
        <v>3080</v>
      </c>
      <c r="C136" s="10"/>
    </row>
    <row r="137" spans="1:3" ht="27.75" customHeight="1">
      <c r="A137" s="21" t="s">
        <v>3081</v>
      </c>
      <c r="B137" s="22" t="s">
        <v>3082</v>
      </c>
      <c r="C137" s="10"/>
    </row>
    <row r="138" spans="1:3" ht="27.75" customHeight="1">
      <c r="A138" s="21" t="s">
        <v>3083</v>
      </c>
      <c r="B138" s="22" t="s">
        <v>3084</v>
      </c>
      <c r="C138" s="10"/>
    </row>
    <row r="139" spans="1:3" ht="27.75" customHeight="1">
      <c r="A139" s="21" t="s">
        <v>3085</v>
      </c>
      <c r="B139" s="22" t="s">
        <v>3086</v>
      </c>
      <c r="C139" s="10"/>
    </row>
    <row r="140" spans="1:3" ht="27.75" customHeight="1">
      <c r="A140" s="21" t="s">
        <v>3087</v>
      </c>
      <c r="B140" s="22" t="s">
        <v>3088</v>
      </c>
      <c r="C140" s="10"/>
    </row>
    <row r="141" spans="1:3" ht="27.75" customHeight="1">
      <c r="A141" s="21" t="s">
        <v>3089</v>
      </c>
      <c r="B141" s="22" t="s">
        <v>3090</v>
      </c>
      <c r="C141" s="10"/>
    </row>
    <row r="142" spans="1:3" ht="27.75" customHeight="1">
      <c r="A142" s="21" t="s">
        <v>3091</v>
      </c>
      <c r="B142" s="22" t="s">
        <v>3092</v>
      </c>
      <c r="C142" s="10"/>
    </row>
    <row r="143" spans="1:3" ht="27.75" customHeight="1">
      <c r="A143" s="21" t="s">
        <v>3093</v>
      </c>
      <c r="B143" s="22" t="s">
        <v>3094</v>
      </c>
      <c r="C143" s="10"/>
    </row>
    <row r="144" spans="1:3" ht="27.75" customHeight="1">
      <c r="A144" s="21" t="s">
        <v>3095</v>
      </c>
      <c r="B144" s="22" t="s">
        <v>3096</v>
      </c>
      <c r="C144" s="10"/>
    </row>
    <row r="145" spans="1:3" ht="27.75" customHeight="1">
      <c r="A145" s="21" t="s">
        <v>3097</v>
      </c>
      <c r="B145" s="22" t="s">
        <v>3098</v>
      </c>
      <c r="C145" s="10"/>
    </row>
    <row r="146" spans="1:3" ht="27.75" customHeight="1">
      <c r="A146" s="21" t="s">
        <v>3099</v>
      </c>
      <c r="B146" s="22" t="s">
        <v>3100</v>
      </c>
      <c r="C146" s="10"/>
    </row>
    <row r="147" spans="1:3" ht="27.75" customHeight="1">
      <c r="A147" s="21" t="s">
        <v>3101</v>
      </c>
      <c r="B147" s="22" t="s">
        <v>3102</v>
      </c>
      <c r="C147" s="10"/>
    </row>
    <row r="148" spans="1:3" ht="27.75" customHeight="1">
      <c r="A148" s="21" t="s">
        <v>3103</v>
      </c>
      <c r="B148" s="22" t="s">
        <v>3104</v>
      </c>
      <c r="C148" s="10"/>
    </row>
    <row r="149" spans="1:3" ht="27.75" customHeight="1">
      <c r="A149" s="21" t="s">
        <v>3105</v>
      </c>
      <c r="B149" s="22" t="s">
        <v>3106</v>
      </c>
      <c r="C149" s="10"/>
    </row>
    <row r="150" spans="1:3" ht="27.75" customHeight="1">
      <c r="A150" s="21" t="s">
        <v>3107</v>
      </c>
      <c r="B150" s="22" t="s">
        <v>3108</v>
      </c>
      <c r="C150" s="10"/>
    </row>
    <row r="151" spans="1:3" ht="27.75" customHeight="1">
      <c r="A151" s="21" t="s">
        <v>3109</v>
      </c>
      <c r="B151" s="22" t="s">
        <v>3110</v>
      </c>
      <c r="C151" s="10"/>
    </row>
    <row r="152" spans="1:3" ht="27.75" customHeight="1">
      <c r="A152" s="21" t="s">
        <v>3111</v>
      </c>
      <c r="B152" s="22" t="s">
        <v>3112</v>
      </c>
      <c r="C152" s="10"/>
    </row>
    <row r="153" spans="1:3" ht="27.75" customHeight="1">
      <c r="A153" s="21" t="s">
        <v>3113</v>
      </c>
      <c r="B153" s="22" t="s">
        <v>3114</v>
      </c>
      <c r="C153" s="10"/>
    </row>
    <row r="154" spans="1:3" ht="27.75" customHeight="1">
      <c r="A154" s="21" t="s">
        <v>3115</v>
      </c>
      <c r="B154" s="22" t="s">
        <v>3116</v>
      </c>
      <c r="C154" s="10"/>
    </row>
    <row r="155" spans="1:3" ht="27.75" customHeight="1">
      <c r="A155" s="21" t="s">
        <v>3117</v>
      </c>
      <c r="B155" s="22" t="s">
        <v>1844</v>
      </c>
      <c r="C155" s="10"/>
    </row>
    <row r="156" spans="1:3" ht="27.75" customHeight="1">
      <c r="A156" s="21" t="s">
        <v>3118</v>
      </c>
      <c r="B156" s="22" t="s">
        <v>3119</v>
      </c>
      <c r="C156" s="10"/>
    </row>
    <row r="157" spans="1:3" ht="27.75" customHeight="1">
      <c r="A157" s="21" t="s">
        <v>3120</v>
      </c>
      <c r="B157" s="22" t="s">
        <v>3121</v>
      </c>
      <c r="C157" s="10"/>
    </row>
    <row r="158" spans="1:3" ht="27.75" customHeight="1">
      <c r="A158" s="21" t="s">
        <v>3122</v>
      </c>
      <c r="B158" s="22" t="s">
        <v>3123</v>
      </c>
      <c r="C158" s="10"/>
    </row>
    <row r="159" spans="1:3" ht="27.75" customHeight="1">
      <c r="A159" s="21" t="s">
        <v>3124</v>
      </c>
      <c r="B159" s="22" t="s">
        <v>3125</v>
      </c>
      <c r="C159" s="10"/>
    </row>
    <row r="160" spans="1:3" ht="27.75" customHeight="1">
      <c r="A160" s="21" t="s">
        <v>3126</v>
      </c>
      <c r="B160" s="22" t="s">
        <v>3127</v>
      </c>
      <c r="C160" s="10"/>
    </row>
    <row r="161" spans="1:3" ht="27.75" customHeight="1">
      <c r="A161" s="21" t="s">
        <v>3128</v>
      </c>
      <c r="B161" s="22" t="s">
        <v>3129</v>
      </c>
      <c r="C161" s="10"/>
    </row>
    <row r="162" spans="1:3" ht="27.75" customHeight="1">
      <c r="A162" s="21" t="s">
        <v>3130</v>
      </c>
      <c r="B162" s="22" t="s">
        <v>3131</v>
      </c>
      <c r="C162" s="10"/>
    </row>
    <row r="163" spans="1:3" ht="27.75" customHeight="1">
      <c r="A163" s="21" t="s">
        <v>3132</v>
      </c>
      <c r="B163" s="22" t="s">
        <v>1782</v>
      </c>
      <c r="C163" s="10"/>
    </row>
    <row r="164" spans="1:3" ht="37.5" customHeight="1">
      <c r="A164" s="21" t="s">
        <v>3133</v>
      </c>
      <c r="B164" s="22" t="s">
        <v>3134</v>
      </c>
      <c r="C164" s="10"/>
    </row>
    <row r="165" spans="1:3" ht="27.75" customHeight="1">
      <c r="A165" s="21" t="s">
        <v>3135</v>
      </c>
      <c r="B165" s="22" t="s">
        <v>3136</v>
      </c>
      <c r="C165" s="10"/>
    </row>
    <row r="166" spans="1:3" ht="27.75" customHeight="1">
      <c r="A166" s="21" t="s">
        <v>3137</v>
      </c>
      <c r="B166" s="22" t="s">
        <v>1782</v>
      </c>
      <c r="C166" s="10"/>
    </row>
    <row r="167" spans="1:3" ht="27.75" customHeight="1">
      <c r="A167" s="21" t="s">
        <v>3138</v>
      </c>
      <c r="B167" s="22" t="s">
        <v>3139</v>
      </c>
      <c r="C167" s="10"/>
    </row>
    <row r="168" spans="1:3" ht="27.75" customHeight="1">
      <c r="A168" s="21" t="s">
        <v>3140</v>
      </c>
      <c r="B168" s="22" t="s">
        <v>3141</v>
      </c>
      <c r="C168" s="10"/>
    </row>
    <row r="169" spans="1:3" ht="27.75" customHeight="1">
      <c r="A169" s="21" t="s">
        <v>3142</v>
      </c>
      <c r="B169" s="22" t="s">
        <v>3143</v>
      </c>
      <c r="C169" s="10"/>
    </row>
    <row r="170" spans="1:3" ht="27.75" customHeight="1">
      <c r="A170" s="21" t="s">
        <v>3144</v>
      </c>
      <c r="B170" s="22" t="s">
        <v>1796</v>
      </c>
      <c r="C170" s="10"/>
    </row>
    <row r="171" spans="1:3" ht="27.75" customHeight="1">
      <c r="A171" s="21" t="s">
        <v>3145</v>
      </c>
      <c r="B171" s="22" t="s">
        <v>3078</v>
      </c>
      <c r="C171" s="10"/>
    </row>
    <row r="172" spans="1:3" ht="27.75" customHeight="1">
      <c r="A172" s="21" t="s">
        <v>3146</v>
      </c>
      <c r="B172" s="22" t="s">
        <v>3147</v>
      </c>
      <c r="C172" s="10"/>
    </row>
    <row r="173" spans="1:3" ht="27.75" customHeight="1">
      <c r="A173" s="21" t="s">
        <v>1889</v>
      </c>
      <c r="B173" s="22" t="s">
        <v>1890</v>
      </c>
      <c r="C173" s="10"/>
    </row>
    <row r="174" spans="1:3" ht="27.75" customHeight="1">
      <c r="A174" s="21" t="s">
        <v>3148</v>
      </c>
      <c r="B174" s="22" t="s">
        <v>3149</v>
      </c>
      <c r="C174" s="10"/>
    </row>
    <row r="175" spans="1:3" ht="27.75" customHeight="1">
      <c r="A175" s="21" t="s">
        <v>3150</v>
      </c>
      <c r="B175" s="22" t="s">
        <v>3151</v>
      </c>
      <c r="C175" s="10"/>
    </row>
    <row r="176" spans="1:3" ht="27.75" customHeight="1">
      <c r="A176" s="21" t="s">
        <v>3152</v>
      </c>
      <c r="B176" s="22" t="s">
        <v>3153</v>
      </c>
      <c r="C176" s="10"/>
    </row>
    <row r="177" spans="1:3" ht="27.75" customHeight="1">
      <c r="A177" s="21" t="s">
        <v>3154</v>
      </c>
      <c r="B177" s="22" t="s">
        <v>3155</v>
      </c>
      <c r="C177" s="10"/>
    </row>
    <row r="178" spans="1:3" ht="27.75" customHeight="1">
      <c r="A178" s="21" t="s">
        <v>2034</v>
      </c>
      <c r="B178" s="22" t="s">
        <v>2035</v>
      </c>
      <c r="C178" s="10"/>
    </row>
    <row r="179" spans="1:3" ht="27.75" customHeight="1">
      <c r="A179" s="21" t="s">
        <v>2078</v>
      </c>
      <c r="B179" s="22" t="s">
        <v>2079</v>
      </c>
      <c r="C179" s="10"/>
    </row>
    <row r="180" spans="1:3" ht="27.75" customHeight="1">
      <c r="A180" s="21" t="s">
        <v>3156</v>
      </c>
      <c r="B180" s="22" t="s">
        <v>3157</v>
      </c>
      <c r="C180" s="10"/>
    </row>
    <row r="181" spans="1:3" ht="27.75" customHeight="1">
      <c r="A181" s="21" t="s">
        <v>3158</v>
      </c>
      <c r="B181" s="22" t="s">
        <v>3159</v>
      </c>
      <c r="C181" s="10"/>
    </row>
    <row r="182" spans="1:3" ht="27.75" customHeight="1">
      <c r="A182" s="21" t="s">
        <v>2459</v>
      </c>
      <c r="B182" s="22" t="s">
        <v>2460</v>
      </c>
      <c r="C182" s="10">
        <f>C183+C187+C196</f>
        <v>14067</v>
      </c>
    </row>
    <row r="183" spans="1:3" ht="27.75" customHeight="1">
      <c r="A183" s="21" t="s">
        <v>3160</v>
      </c>
      <c r="B183" s="22" t="s">
        <v>3161</v>
      </c>
      <c r="C183" s="10">
        <f>SUM(C184:C186)</f>
        <v>13074</v>
      </c>
    </row>
    <row r="184" spans="1:3" ht="27.75" customHeight="1">
      <c r="A184" s="21" t="s">
        <v>3162</v>
      </c>
      <c r="B184" s="22" t="s">
        <v>3163</v>
      </c>
      <c r="C184" s="10"/>
    </row>
    <row r="185" spans="1:3" ht="27.75" customHeight="1">
      <c r="A185" s="21" t="s">
        <v>3164</v>
      </c>
      <c r="B185" s="22" t="s">
        <v>3165</v>
      </c>
      <c r="C185" s="10">
        <v>13074</v>
      </c>
    </row>
    <row r="186" spans="1:3" ht="27.75" customHeight="1">
      <c r="A186" s="21" t="s">
        <v>3166</v>
      </c>
      <c r="B186" s="22" t="s">
        <v>3167</v>
      </c>
      <c r="C186" s="10"/>
    </row>
    <row r="187" spans="1:3" ht="27.75" customHeight="1">
      <c r="A187" s="21" t="s">
        <v>3168</v>
      </c>
      <c r="B187" s="22" t="s">
        <v>3169</v>
      </c>
      <c r="C187" s="10"/>
    </row>
    <row r="188" spans="1:3" ht="27.75" customHeight="1">
      <c r="A188" s="21" t="s">
        <v>3170</v>
      </c>
      <c r="B188" s="22" t="s">
        <v>3171</v>
      </c>
      <c r="C188" s="10"/>
    </row>
    <row r="189" spans="1:3" ht="27.75" customHeight="1">
      <c r="A189" s="21" t="s">
        <v>3172</v>
      </c>
      <c r="B189" s="22" t="s">
        <v>3173</v>
      </c>
      <c r="C189" s="10"/>
    </row>
    <row r="190" spans="1:3" ht="27.75" customHeight="1">
      <c r="A190" s="21" t="s">
        <v>3174</v>
      </c>
      <c r="B190" s="22" t="s">
        <v>3175</v>
      </c>
      <c r="C190" s="10"/>
    </row>
    <row r="191" spans="1:3" ht="27.75" customHeight="1">
      <c r="A191" s="21" t="s">
        <v>3176</v>
      </c>
      <c r="B191" s="22" t="s">
        <v>3177</v>
      </c>
      <c r="C191" s="10"/>
    </row>
    <row r="192" spans="1:3" ht="27.75" customHeight="1">
      <c r="A192" s="21" t="s">
        <v>3178</v>
      </c>
      <c r="B192" s="22" t="s">
        <v>3179</v>
      </c>
      <c r="C192" s="10"/>
    </row>
    <row r="193" spans="1:3" ht="27.75" customHeight="1">
      <c r="A193" s="21" t="s">
        <v>3180</v>
      </c>
      <c r="B193" s="22" t="s">
        <v>3181</v>
      </c>
      <c r="C193" s="10"/>
    </row>
    <row r="194" spans="1:3" ht="27.75" customHeight="1">
      <c r="A194" s="21" t="s">
        <v>3182</v>
      </c>
      <c r="B194" s="22" t="s">
        <v>3183</v>
      </c>
      <c r="C194" s="10"/>
    </row>
    <row r="195" spans="1:3" ht="27.75" customHeight="1">
      <c r="A195" s="21" t="s">
        <v>3184</v>
      </c>
      <c r="B195" s="22" t="s">
        <v>3185</v>
      </c>
      <c r="C195" s="10"/>
    </row>
    <row r="196" spans="1:3" ht="27.75" customHeight="1">
      <c r="A196" s="21" t="s">
        <v>3186</v>
      </c>
      <c r="B196" s="22" t="s">
        <v>3187</v>
      </c>
      <c r="C196" s="10">
        <f>SUM(C197:C207)</f>
        <v>993</v>
      </c>
    </row>
    <row r="197" spans="1:3" ht="27.75" customHeight="1">
      <c r="A197" s="21" t="s">
        <v>3188</v>
      </c>
      <c r="B197" s="22" t="s">
        <v>3189</v>
      </c>
      <c r="C197" s="10"/>
    </row>
    <row r="198" spans="1:3" ht="27.75" customHeight="1">
      <c r="A198" s="21" t="s">
        <v>3190</v>
      </c>
      <c r="B198" s="22" t="s">
        <v>3191</v>
      </c>
      <c r="C198" s="10">
        <v>412</v>
      </c>
    </row>
    <row r="199" spans="1:3" ht="27.75" customHeight="1">
      <c r="A199" s="21" t="s">
        <v>3192</v>
      </c>
      <c r="B199" s="22" t="s">
        <v>3193</v>
      </c>
      <c r="C199" s="10">
        <v>228</v>
      </c>
    </row>
    <row r="200" spans="1:3" ht="27.75" customHeight="1">
      <c r="A200" s="21" t="s">
        <v>3194</v>
      </c>
      <c r="B200" s="22" t="s">
        <v>3195</v>
      </c>
      <c r="C200" s="10"/>
    </row>
    <row r="201" spans="1:3" ht="27.75" customHeight="1">
      <c r="A201" s="21" t="s">
        <v>3196</v>
      </c>
      <c r="B201" s="22" t="s">
        <v>3197</v>
      </c>
      <c r="C201" s="10"/>
    </row>
    <row r="202" spans="1:3" ht="27.75" customHeight="1">
      <c r="A202" s="21" t="s">
        <v>3198</v>
      </c>
      <c r="B202" s="22" t="s">
        <v>3199</v>
      </c>
      <c r="C202" s="10">
        <v>303</v>
      </c>
    </row>
    <row r="203" spans="1:3" ht="27.75" customHeight="1">
      <c r="A203" s="21" t="s">
        <v>3200</v>
      </c>
      <c r="B203" s="22" t="s">
        <v>3201</v>
      </c>
      <c r="C203" s="10"/>
    </row>
    <row r="204" spans="1:3" ht="27.75" customHeight="1">
      <c r="A204" s="21" t="s">
        <v>3202</v>
      </c>
      <c r="B204" s="22" t="s">
        <v>3203</v>
      </c>
      <c r="C204" s="10"/>
    </row>
    <row r="205" spans="1:3" ht="27.75" customHeight="1">
      <c r="A205" s="21" t="s">
        <v>3204</v>
      </c>
      <c r="B205" s="22" t="s">
        <v>3205</v>
      </c>
      <c r="C205" s="10"/>
    </row>
    <row r="206" spans="1:3" ht="27.75" customHeight="1">
      <c r="A206" s="21" t="s">
        <v>3206</v>
      </c>
      <c r="B206" s="22" t="s">
        <v>3207</v>
      </c>
      <c r="C206" s="10">
        <v>50</v>
      </c>
    </row>
    <row r="207" spans="1:3" ht="27.75" customHeight="1">
      <c r="A207" s="21" t="s">
        <v>3208</v>
      </c>
      <c r="B207" s="22" t="s">
        <v>3209</v>
      </c>
      <c r="C207" s="10"/>
    </row>
    <row r="208" spans="1:3" ht="27.75" customHeight="1">
      <c r="A208" s="21" t="s">
        <v>2465</v>
      </c>
      <c r="B208" s="22" t="s">
        <v>2466</v>
      </c>
      <c r="C208" s="10"/>
    </row>
    <row r="209" spans="1:3" ht="27.75" customHeight="1">
      <c r="A209" s="21" t="s">
        <v>3210</v>
      </c>
      <c r="B209" s="22" t="s">
        <v>3211</v>
      </c>
      <c r="C209" s="10"/>
    </row>
    <row r="210" spans="1:3" ht="27.75" customHeight="1">
      <c r="A210" s="21" t="s">
        <v>3212</v>
      </c>
      <c r="B210" s="22" t="s">
        <v>3213</v>
      </c>
      <c r="C210" s="10"/>
    </row>
    <row r="211" spans="1:3" ht="27.75" customHeight="1">
      <c r="A211" s="21" t="s">
        <v>3214</v>
      </c>
      <c r="B211" s="22" t="s">
        <v>3215</v>
      </c>
      <c r="C211" s="10"/>
    </row>
    <row r="212" spans="1:3" ht="27.75" customHeight="1">
      <c r="A212" s="21" t="s">
        <v>2610</v>
      </c>
      <c r="B212" s="22" t="s">
        <v>2611</v>
      </c>
      <c r="C212" s="10"/>
    </row>
    <row r="213" spans="1:3" ht="27.75" customHeight="1">
      <c r="A213" s="21" t="s">
        <v>3216</v>
      </c>
      <c r="B213" s="22" t="s">
        <v>3217</v>
      </c>
      <c r="C213" s="10"/>
    </row>
    <row r="214" spans="1:3" ht="27.75" customHeight="1">
      <c r="A214" s="21" t="s">
        <v>2612</v>
      </c>
      <c r="B214" s="22" t="s">
        <v>2613</v>
      </c>
      <c r="C214" s="10"/>
    </row>
    <row r="215" spans="1:3" ht="27.75" customHeight="1">
      <c r="A215" s="21" t="s">
        <v>3218</v>
      </c>
      <c r="B215" s="22" t="s">
        <v>3219</v>
      </c>
      <c r="C215" s="10"/>
    </row>
    <row r="216" spans="1:3" ht="27.75" customHeight="1">
      <c r="A216" s="21" t="s">
        <v>2616</v>
      </c>
      <c r="B216" s="22" t="s">
        <v>2617</v>
      </c>
      <c r="C216" s="10"/>
    </row>
    <row r="217" spans="1:3" ht="27.75" customHeight="1">
      <c r="A217" s="21" t="s">
        <v>3220</v>
      </c>
      <c r="B217" s="22" t="s">
        <v>3221</v>
      </c>
      <c r="C217" s="10"/>
    </row>
    <row r="218" spans="1:3" ht="27.75" customHeight="1">
      <c r="A218" s="21" t="s">
        <v>3222</v>
      </c>
      <c r="B218" s="22" t="s">
        <v>3223</v>
      </c>
      <c r="C218" s="10"/>
    </row>
    <row r="219" spans="1:3" ht="27.75" customHeight="1">
      <c r="A219" s="21" t="s">
        <v>3224</v>
      </c>
      <c r="B219" s="22" t="s">
        <v>3225</v>
      </c>
      <c r="C219" s="10"/>
    </row>
    <row r="220" spans="1:3" ht="27.75" customHeight="1">
      <c r="A220" s="21" t="s">
        <v>3226</v>
      </c>
      <c r="B220" s="22" t="s">
        <v>3227</v>
      </c>
      <c r="C220" s="10"/>
    </row>
    <row r="221" spans="1:3" ht="27.75" customHeight="1">
      <c r="A221" s="21" t="s">
        <v>3228</v>
      </c>
      <c r="B221" s="22" t="s">
        <v>3229</v>
      </c>
      <c r="C221" s="10"/>
    </row>
    <row r="222" spans="1:3" ht="27.75" customHeight="1">
      <c r="A222" s="21" t="s">
        <v>3230</v>
      </c>
      <c r="B222" s="22" t="s">
        <v>3231</v>
      </c>
      <c r="C222" s="10"/>
    </row>
    <row r="223" spans="1:3" ht="27.75" customHeight="1">
      <c r="A223" s="21" t="s">
        <v>3232</v>
      </c>
      <c r="B223" s="22" t="s">
        <v>3233</v>
      </c>
      <c r="C223" s="10"/>
    </row>
    <row r="224" spans="1:3" ht="27.75" customHeight="1">
      <c r="A224" s="21" t="s">
        <v>3234</v>
      </c>
      <c r="B224" s="22" t="s">
        <v>3235</v>
      </c>
      <c r="C224" s="10"/>
    </row>
    <row r="225" spans="1:3" ht="27.75" customHeight="1">
      <c r="A225" s="21" t="s">
        <v>3236</v>
      </c>
      <c r="B225" s="22" t="s">
        <v>3237</v>
      </c>
      <c r="C225" s="10"/>
    </row>
    <row r="226" spans="1:3" ht="27.75" customHeight="1">
      <c r="A226" s="21" t="s">
        <v>3238</v>
      </c>
      <c r="B226" s="22" t="s">
        <v>3239</v>
      </c>
      <c r="C226" s="10"/>
    </row>
    <row r="227" spans="1:3" ht="27.75" customHeight="1">
      <c r="A227" s="21" t="s">
        <v>3240</v>
      </c>
      <c r="B227" s="22" t="s">
        <v>3241</v>
      </c>
      <c r="C227" s="10"/>
    </row>
    <row r="228" spans="1:3" ht="27.75" customHeight="1">
      <c r="A228" s="21" t="s">
        <v>3242</v>
      </c>
      <c r="B228" s="22" t="s">
        <v>3243</v>
      </c>
      <c r="C228" s="10"/>
    </row>
    <row r="229" spans="1:3" ht="27.75" customHeight="1">
      <c r="A229" s="21" t="s">
        <v>3244</v>
      </c>
      <c r="B229" s="22" t="s">
        <v>3245</v>
      </c>
      <c r="C229" s="10"/>
    </row>
    <row r="230" spans="1:3" ht="27.75" customHeight="1">
      <c r="A230" s="21" t="s">
        <v>3246</v>
      </c>
      <c r="B230" s="22" t="s">
        <v>3247</v>
      </c>
      <c r="C230" s="10"/>
    </row>
    <row r="231" spans="1:3" ht="27.75" customHeight="1">
      <c r="A231" s="21" t="s">
        <v>3248</v>
      </c>
      <c r="B231" s="22" t="s">
        <v>3249</v>
      </c>
      <c r="C231" s="10"/>
    </row>
    <row r="232" spans="1:3" ht="27.75" customHeight="1">
      <c r="A232" s="21" t="s">
        <v>3250</v>
      </c>
      <c r="B232" s="22" t="s">
        <v>3251</v>
      </c>
      <c r="C232" s="10"/>
    </row>
    <row r="233" spans="1:3" ht="27.75" customHeight="1">
      <c r="A233" s="21" t="s">
        <v>3252</v>
      </c>
      <c r="B233" s="22" t="s">
        <v>3253</v>
      </c>
      <c r="C233" s="10"/>
    </row>
    <row r="234" spans="1:3" ht="27.75" customHeight="1">
      <c r="A234" s="21" t="s">
        <v>2632</v>
      </c>
      <c r="B234" s="22" t="s">
        <v>2633</v>
      </c>
      <c r="C234" s="10"/>
    </row>
    <row r="235" spans="1:3" ht="27.75" customHeight="1">
      <c r="A235" s="21" t="s">
        <v>3254</v>
      </c>
      <c r="B235" s="22" t="s">
        <v>3255</v>
      </c>
      <c r="C235" s="10"/>
    </row>
    <row r="236" spans="1:3" ht="27.75" customHeight="1">
      <c r="A236" s="21" t="s">
        <v>3256</v>
      </c>
      <c r="B236" s="22" t="s">
        <v>3257</v>
      </c>
      <c r="C236" s="10"/>
    </row>
    <row r="237" spans="1:3" ht="27.75" customHeight="1">
      <c r="A237" s="21" t="s">
        <v>3258</v>
      </c>
      <c r="B237" s="22" t="s">
        <v>3259</v>
      </c>
      <c r="C237" s="10"/>
    </row>
    <row r="238" spans="1:3" ht="27.75" customHeight="1">
      <c r="A238" s="21" t="s">
        <v>3260</v>
      </c>
      <c r="B238" s="22" t="s">
        <v>3261</v>
      </c>
      <c r="C238" s="10"/>
    </row>
    <row r="239" spans="1:3" ht="27.75" customHeight="1">
      <c r="A239" s="21" t="s">
        <v>3262</v>
      </c>
      <c r="B239" s="22" t="s">
        <v>3263</v>
      </c>
      <c r="C239" s="10"/>
    </row>
    <row r="240" spans="1:3" ht="27.75" customHeight="1">
      <c r="A240" s="21" t="s">
        <v>3264</v>
      </c>
      <c r="B240" s="22" t="s">
        <v>3265</v>
      </c>
      <c r="C240" s="10"/>
    </row>
    <row r="241" spans="1:3" ht="27.75" customHeight="1">
      <c r="A241" s="21" t="s">
        <v>3266</v>
      </c>
      <c r="B241" s="22" t="s">
        <v>3267</v>
      </c>
      <c r="C241" s="10"/>
    </row>
    <row r="242" spans="1:3" ht="27.75" customHeight="1">
      <c r="A242" s="21" t="s">
        <v>3268</v>
      </c>
      <c r="B242" s="22" t="s">
        <v>3269</v>
      </c>
      <c r="C242" s="10"/>
    </row>
    <row r="243" spans="1:3" ht="27.75" customHeight="1">
      <c r="A243" s="21" t="s">
        <v>3270</v>
      </c>
      <c r="B243" s="22" t="s">
        <v>3271</v>
      </c>
      <c r="C243" s="10"/>
    </row>
    <row r="244" spans="1:3" ht="27.75" customHeight="1">
      <c r="A244" s="21" t="s">
        <v>3272</v>
      </c>
      <c r="B244" s="22" t="s">
        <v>3273</v>
      </c>
      <c r="C244" s="10"/>
    </row>
    <row r="245" spans="1:3" ht="27.75" customHeight="1">
      <c r="A245" s="21" t="s">
        <v>3274</v>
      </c>
      <c r="B245" s="22" t="s">
        <v>3275</v>
      </c>
      <c r="C245" s="10"/>
    </row>
    <row r="246" spans="1:3" ht="27.75" customHeight="1">
      <c r="A246" s="21" t="s">
        <v>3276</v>
      </c>
      <c r="B246" s="22" t="s">
        <v>3277</v>
      </c>
      <c r="C246" s="10"/>
    </row>
    <row r="247" spans="1:3" ht="27.75" customHeight="1">
      <c r="A247" s="21" t="s">
        <v>3278</v>
      </c>
      <c r="B247" s="22" t="s">
        <v>3279</v>
      </c>
      <c r="C247" s="10"/>
    </row>
    <row r="248" spans="1:3" ht="27.75" customHeight="1">
      <c r="A248" s="21" t="s">
        <v>3280</v>
      </c>
      <c r="B248" s="22" t="s">
        <v>3281</v>
      </c>
      <c r="C248" s="10"/>
    </row>
    <row r="249" spans="1:3" ht="27.75" customHeight="1">
      <c r="A249" s="21" t="s">
        <v>3282</v>
      </c>
      <c r="B249" s="22" t="s">
        <v>3283</v>
      </c>
      <c r="C249" s="10"/>
    </row>
    <row r="250" spans="1:3" ht="27.75" customHeight="1">
      <c r="A250" s="21" t="s">
        <v>3284</v>
      </c>
      <c r="B250" s="22" t="s">
        <v>3285</v>
      </c>
      <c r="C250" s="10"/>
    </row>
    <row r="251" spans="1:3" ht="27.75" customHeight="1">
      <c r="A251" s="21" t="s">
        <v>3286</v>
      </c>
      <c r="B251" s="22" t="s">
        <v>3287</v>
      </c>
      <c r="C251" s="10"/>
    </row>
    <row r="252" spans="1:3" ht="27.75" customHeight="1">
      <c r="A252" s="21" t="s">
        <v>3288</v>
      </c>
      <c r="B252" s="22" t="s">
        <v>3289</v>
      </c>
      <c r="C252" s="10"/>
    </row>
    <row r="253" spans="1:3" ht="27.75" customHeight="1">
      <c r="A253" s="21" t="s">
        <v>2648</v>
      </c>
      <c r="B253" s="22" t="s">
        <v>2649</v>
      </c>
      <c r="C253" s="10"/>
    </row>
    <row r="254" spans="1:3" ht="27.75" customHeight="1">
      <c r="A254" s="21" t="s">
        <v>3290</v>
      </c>
      <c r="B254" s="22" t="s">
        <v>3291</v>
      </c>
      <c r="C254" s="10"/>
    </row>
    <row r="255" spans="1:3" ht="27.75" customHeight="1">
      <c r="A255" s="21" t="s">
        <v>3292</v>
      </c>
      <c r="B255" s="22" t="s">
        <v>3293</v>
      </c>
      <c r="C255" s="10"/>
    </row>
    <row r="256" spans="1:3" ht="27.75" customHeight="1">
      <c r="A256" s="21" t="s">
        <v>3294</v>
      </c>
      <c r="B256" s="22" t="s">
        <v>3295</v>
      </c>
      <c r="C256" s="10"/>
    </row>
    <row r="257" spans="1:3" ht="27.75" customHeight="1">
      <c r="A257" s="21" t="s">
        <v>3296</v>
      </c>
      <c r="B257" s="22" t="s">
        <v>3297</v>
      </c>
      <c r="C257" s="10"/>
    </row>
    <row r="258" spans="1:3" ht="27.75" customHeight="1">
      <c r="A258" s="21" t="s">
        <v>3298</v>
      </c>
      <c r="B258" s="22" t="s">
        <v>3299</v>
      </c>
      <c r="C258" s="10"/>
    </row>
    <row r="259" spans="1:3" ht="27.75" customHeight="1">
      <c r="A259" s="21" t="s">
        <v>3300</v>
      </c>
      <c r="B259" s="22" t="s">
        <v>3301</v>
      </c>
      <c r="C259" s="10"/>
    </row>
    <row r="260" spans="1:3" ht="27.75" customHeight="1">
      <c r="A260" s="21" t="s">
        <v>3302</v>
      </c>
      <c r="B260" s="22" t="s">
        <v>3303</v>
      </c>
      <c r="C260" s="10"/>
    </row>
    <row r="261" spans="1:3" ht="27.75" customHeight="1">
      <c r="A261" s="21" t="s">
        <v>3304</v>
      </c>
      <c r="B261" s="22" t="s">
        <v>3305</v>
      </c>
      <c r="C261" s="10"/>
    </row>
    <row r="262" spans="1:3" ht="27.75" customHeight="1">
      <c r="A262" s="21" t="s">
        <v>3306</v>
      </c>
      <c r="B262" s="22" t="s">
        <v>3307</v>
      </c>
      <c r="C262" s="10"/>
    </row>
    <row r="263" spans="1:3" ht="27.75" customHeight="1">
      <c r="A263" s="21" t="s">
        <v>3308</v>
      </c>
      <c r="B263" s="22" t="s">
        <v>3309</v>
      </c>
      <c r="C263" s="10"/>
    </row>
    <row r="264" spans="1:3" ht="27.75" customHeight="1">
      <c r="A264" s="21" t="s">
        <v>3310</v>
      </c>
      <c r="B264" s="22" t="s">
        <v>3311</v>
      </c>
      <c r="C264" s="10"/>
    </row>
    <row r="265" spans="1:3" ht="27.75" customHeight="1">
      <c r="A265" s="21" t="s">
        <v>3312</v>
      </c>
      <c r="B265" s="22" t="s">
        <v>3313</v>
      </c>
      <c r="C265" s="10"/>
    </row>
    <row r="266" spans="1:3" ht="27.75" customHeight="1">
      <c r="A266" s="21" t="s">
        <v>3314</v>
      </c>
      <c r="B266" s="22" t="s">
        <v>3315</v>
      </c>
      <c r="C266" s="10"/>
    </row>
    <row r="267" spans="1:3" ht="27.75" customHeight="1">
      <c r="A267" s="21" t="s">
        <v>3316</v>
      </c>
      <c r="B267" s="22" t="s">
        <v>3317</v>
      </c>
      <c r="C267" s="10"/>
    </row>
    <row r="268" spans="1:3" ht="27.75" customHeight="1">
      <c r="A268" s="21" t="s">
        <v>3318</v>
      </c>
      <c r="B268" s="22" t="s">
        <v>3319</v>
      </c>
      <c r="C268" s="10"/>
    </row>
    <row r="269" spans="1:3" ht="27.75" customHeight="1">
      <c r="A269" s="21" t="s">
        <v>3320</v>
      </c>
      <c r="B269" s="22" t="s">
        <v>3321</v>
      </c>
      <c r="C269" s="10"/>
    </row>
    <row r="270" spans="1:3" ht="27.75" customHeight="1">
      <c r="A270" s="21" t="s">
        <v>3322</v>
      </c>
      <c r="B270" s="22" t="s">
        <v>3323</v>
      </c>
      <c r="C270" s="10"/>
    </row>
    <row r="271" spans="1:3" ht="27.75" customHeight="1">
      <c r="A271" s="21" t="s">
        <v>3324</v>
      </c>
      <c r="B271" s="22" t="s">
        <v>3325</v>
      </c>
      <c r="C271" s="10"/>
    </row>
    <row r="272" spans="1:3" ht="27.75" customHeight="1">
      <c r="A272" s="21" t="s">
        <v>2664</v>
      </c>
      <c r="B272" s="22" t="s">
        <v>2665</v>
      </c>
      <c r="C272" s="10"/>
    </row>
    <row r="273" spans="1:3" ht="27.75" customHeight="1">
      <c r="A273" s="21" t="s">
        <v>3326</v>
      </c>
      <c r="B273" s="22" t="s">
        <v>3327</v>
      </c>
      <c r="C273" s="10"/>
    </row>
    <row r="274" spans="1:3" ht="27.75" customHeight="1">
      <c r="A274" s="21" t="s">
        <v>3328</v>
      </c>
      <c r="B274" s="22" t="s">
        <v>3329</v>
      </c>
      <c r="C274" s="10"/>
    </row>
    <row r="275" spans="1:3" ht="27.75" customHeight="1">
      <c r="A275" s="21" t="s">
        <v>3330</v>
      </c>
      <c r="B275" s="22" t="s">
        <v>3331</v>
      </c>
      <c r="C275" s="10"/>
    </row>
    <row r="276" spans="1:3" ht="27.75" customHeight="1">
      <c r="A276" s="21" t="s">
        <v>3332</v>
      </c>
      <c r="B276" s="22" t="s">
        <v>3333</v>
      </c>
      <c r="C276" s="10"/>
    </row>
    <row r="277" spans="1:3" ht="27.75" customHeight="1">
      <c r="A277" s="21" t="s">
        <v>3334</v>
      </c>
      <c r="B277" s="22" t="s">
        <v>3335</v>
      </c>
      <c r="C277" s="10"/>
    </row>
    <row r="278" spans="1:3" ht="27.75" customHeight="1">
      <c r="A278" s="21" t="s">
        <v>3336</v>
      </c>
      <c r="B278" s="22" t="s">
        <v>3337</v>
      </c>
      <c r="C278" s="10"/>
    </row>
    <row r="279" spans="1:3" ht="27.75" customHeight="1">
      <c r="A279" s="21" t="s">
        <v>3338</v>
      </c>
      <c r="B279" s="22" t="s">
        <v>3339</v>
      </c>
      <c r="C279" s="10"/>
    </row>
    <row r="280" spans="1:3" ht="27.75" customHeight="1">
      <c r="A280" s="21" t="s">
        <v>3340</v>
      </c>
      <c r="B280" s="22" t="s">
        <v>3341</v>
      </c>
      <c r="C280" s="10"/>
    </row>
    <row r="281" spans="1:3" ht="27.75" customHeight="1">
      <c r="A281" s="21" t="s">
        <v>3342</v>
      </c>
      <c r="B281" s="22" t="s">
        <v>3343</v>
      </c>
      <c r="C281" s="10"/>
    </row>
    <row r="282" spans="1:3" ht="27.75" customHeight="1">
      <c r="A282" s="21" t="s">
        <v>3344</v>
      </c>
      <c r="B282" s="22" t="s">
        <v>3345</v>
      </c>
      <c r="C282" s="10"/>
    </row>
    <row r="283" spans="1:3" ht="27.75" customHeight="1">
      <c r="A283" s="21" t="s">
        <v>3346</v>
      </c>
      <c r="B283" s="22" t="s">
        <v>3347</v>
      </c>
      <c r="C283" s="10"/>
    </row>
    <row r="284" spans="1:3" ht="27.75" customHeight="1">
      <c r="A284" s="21" t="s">
        <v>3348</v>
      </c>
      <c r="B284" s="22" t="s">
        <v>3349</v>
      </c>
      <c r="C284" s="10"/>
    </row>
    <row r="285" spans="1:3" ht="27.75" customHeight="1">
      <c r="A285" s="21" t="s">
        <v>3350</v>
      </c>
      <c r="B285" s="22" t="s">
        <v>3351</v>
      </c>
      <c r="C285" s="10"/>
    </row>
    <row r="286" spans="1:3" ht="27.75" customHeight="1">
      <c r="A286" s="21" t="s">
        <v>3352</v>
      </c>
      <c r="B286" s="22" t="s">
        <v>3353</v>
      </c>
      <c r="C286" s="10"/>
    </row>
    <row r="287" spans="1:3" ht="27.75" customHeight="1">
      <c r="A287" s="21" t="s">
        <v>3354</v>
      </c>
      <c r="B287" s="22" t="s">
        <v>3355</v>
      </c>
      <c r="C287" s="10"/>
    </row>
    <row r="288" spans="1:3" ht="27.75" customHeight="1">
      <c r="A288" s="21" t="s">
        <v>3356</v>
      </c>
      <c r="B288" s="22" t="s">
        <v>3357</v>
      </c>
      <c r="C288" s="10"/>
    </row>
    <row r="289" spans="1:3" ht="27.75" customHeight="1">
      <c r="A289" s="21" t="s">
        <v>3358</v>
      </c>
      <c r="B289" s="22" t="s">
        <v>3359</v>
      </c>
      <c r="C289" s="10"/>
    </row>
    <row r="290" spans="1:3" ht="27.75" customHeight="1">
      <c r="A290" s="21" t="s">
        <v>3360</v>
      </c>
      <c r="B290" s="22" t="s">
        <v>3361</v>
      </c>
      <c r="C290" s="10"/>
    </row>
    <row r="291" spans="1:234" ht="21.75" customHeight="1">
      <c r="A291" s="23" t="s">
        <v>26</v>
      </c>
      <c r="B291" s="23"/>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4"/>
      <c r="GY291" s="24"/>
      <c r="GZ291" s="24"/>
      <c r="HA291" s="24"/>
      <c r="HB291" s="24"/>
      <c r="HC291" s="24"/>
      <c r="HD291" s="24"/>
      <c r="HE291" s="24"/>
      <c r="HF291" s="24"/>
      <c r="HG291" s="24"/>
      <c r="HH291" s="24"/>
      <c r="HI291" s="24"/>
      <c r="HJ291" s="24"/>
      <c r="HK291" s="24"/>
      <c r="HL291" s="24"/>
      <c r="HM291" s="24"/>
      <c r="HN291" s="24"/>
      <c r="HO291" s="24"/>
      <c r="HP291" s="24"/>
      <c r="HQ291" s="24"/>
      <c r="HR291" s="24"/>
      <c r="HS291" s="24"/>
      <c r="HT291" s="24"/>
      <c r="HU291" s="24"/>
      <c r="HV291" s="24"/>
      <c r="HW291" s="24"/>
      <c r="HX291" s="24"/>
      <c r="HY291" s="24"/>
      <c r="HZ291" s="24"/>
    </row>
  </sheetData>
  <sheetProtection/>
  <mergeCells count="3">
    <mergeCell ref="A1:C1"/>
    <mergeCell ref="A2:C2"/>
    <mergeCell ref="A291:B291"/>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sheetPr>
    <tabColor theme="0"/>
  </sheetPr>
  <dimension ref="A1:H19"/>
  <sheetViews>
    <sheetView tabSelected="1" view="pageBreakPreview" zoomScaleSheetLayoutView="100" workbookViewId="0" topLeftCell="A1">
      <selection activeCell="A1" sqref="A1:IV65536"/>
    </sheetView>
  </sheetViews>
  <sheetFormatPr defaultColWidth="8.875" defaultRowHeight="13.5"/>
  <cols>
    <col min="1" max="1" width="30.25390625" style="0" customWidth="1"/>
    <col min="2" max="2" width="33.625" style="0" customWidth="1"/>
  </cols>
  <sheetData>
    <row r="1" ht="24.75" customHeight="1">
      <c r="A1" s="1" t="s">
        <v>3362</v>
      </c>
    </row>
    <row r="2" spans="1:8" ht="26.25" customHeight="1">
      <c r="A2" s="2" t="s">
        <v>3363</v>
      </c>
      <c r="B2" s="3"/>
      <c r="C2" s="4"/>
      <c r="D2" s="4"/>
      <c r="E2" s="4"/>
      <c r="F2" s="4"/>
      <c r="G2" s="4"/>
      <c r="H2" s="4"/>
    </row>
    <row r="3" ht="19.5" customHeight="1">
      <c r="B3" s="5" t="s">
        <v>2</v>
      </c>
    </row>
    <row r="4" spans="1:2" ht="30" customHeight="1">
      <c r="A4" s="6" t="s">
        <v>3</v>
      </c>
      <c r="B4" s="6" t="s">
        <v>3364</v>
      </c>
    </row>
    <row r="5" spans="1:2" ht="30" customHeight="1">
      <c r="A5" s="7" t="s">
        <v>3365</v>
      </c>
      <c r="B5" s="8">
        <f>B6+B10</f>
        <v>10574</v>
      </c>
    </row>
    <row r="6" spans="1:2" ht="30" customHeight="1">
      <c r="A6" s="9" t="s">
        <v>3366</v>
      </c>
      <c r="B6" s="10">
        <f>SUM(B7:B9)</f>
        <v>0</v>
      </c>
    </row>
    <row r="7" spans="1:2" ht="30" customHeight="1">
      <c r="A7" s="9" t="s">
        <v>3367</v>
      </c>
      <c r="B7" s="10">
        <v>0</v>
      </c>
    </row>
    <row r="8" spans="1:2" ht="30" customHeight="1">
      <c r="A8" s="9" t="s">
        <v>3368</v>
      </c>
      <c r="B8" s="10">
        <v>0</v>
      </c>
    </row>
    <row r="9" spans="1:2" ht="30" customHeight="1">
      <c r="A9" s="9" t="s">
        <v>3369</v>
      </c>
      <c r="B9" s="10">
        <v>0</v>
      </c>
    </row>
    <row r="10" spans="1:2" ht="30" customHeight="1">
      <c r="A10" s="9" t="s">
        <v>3370</v>
      </c>
      <c r="B10" s="10">
        <f>SUM(B11:B13)</f>
        <v>10574</v>
      </c>
    </row>
    <row r="11" spans="1:2" ht="30" customHeight="1">
      <c r="A11" s="9" t="s">
        <v>3367</v>
      </c>
      <c r="B11" s="10">
        <v>10574</v>
      </c>
    </row>
    <row r="12" spans="1:2" ht="30" customHeight="1">
      <c r="A12" s="9" t="s">
        <v>3371</v>
      </c>
      <c r="B12" s="10">
        <v>0</v>
      </c>
    </row>
    <row r="13" spans="1:2" ht="30" customHeight="1">
      <c r="A13" s="9" t="s">
        <v>3372</v>
      </c>
      <c r="B13" s="10">
        <v>0</v>
      </c>
    </row>
    <row r="14" spans="1:2" ht="30" customHeight="1">
      <c r="A14" s="7" t="s">
        <v>3373</v>
      </c>
      <c r="B14" s="8">
        <f>SUM(B15:B16)</f>
        <v>0</v>
      </c>
    </row>
    <row r="15" spans="1:2" ht="30" customHeight="1">
      <c r="A15" s="9" t="s">
        <v>3366</v>
      </c>
      <c r="B15" s="10">
        <v>0</v>
      </c>
    </row>
    <row r="16" spans="1:2" ht="30" customHeight="1">
      <c r="A16" s="9" t="s">
        <v>3370</v>
      </c>
      <c r="B16" s="10">
        <v>0</v>
      </c>
    </row>
    <row r="17" spans="1:2" ht="30" customHeight="1">
      <c r="A17" s="7" t="s">
        <v>3374</v>
      </c>
      <c r="B17" s="8">
        <f>SUM(B18:B19)</f>
        <v>232</v>
      </c>
    </row>
    <row r="18" spans="1:2" ht="30" customHeight="1">
      <c r="A18" s="9" t="s">
        <v>3366</v>
      </c>
      <c r="B18" s="10">
        <v>0</v>
      </c>
    </row>
    <row r="19" spans="1:2" ht="30" customHeight="1">
      <c r="A19" s="9" t="s">
        <v>3370</v>
      </c>
      <c r="B19" s="10">
        <v>232</v>
      </c>
    </row>
  </sheetData>
  <sheetProtection/>
  <mergeCells count="1">
    <mergeCell ref="A2:B2"/>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石岐总值班室（23328546）</cp:lastModifiedBy>
  <cp:lastPrinted>2019-02-01T02:25:30Z</cp:lastPrinted>
  <dcterms:created xsi:type="dcterms:W3CDTF">2019-01-31T09:55:21Z</dcterms:created>
  <dcterms:modified xsi:type="dcterms:W3CDTF">2023-10-16T09:53:46Z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D783DC6D7164468DB8D1D6A76ADF967C</vt:lpwstr>
  </property>
</Properties>
</file>