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①一般公共预算及政府性基金预算收支进度表 (公开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a1">#REF!</definedName>
    <definedName name="aa" hidden="1">'[2]#REF!'!$A$1:$W$7</definedName>
    <definedName name="aaaa" hidden="1">'[3]西区'!$A$1:$J$84</definedName>
    <definedName name="ff" hidden="1">'[2]#REF!'!$A$1:$W$7</definedName>
    <definedName name="fff" hidden="1">#REF!</definedName>
    <definedName name="fffff" hidden="1">'[2]#REF!'!$A$1:$W$7</definedName>
    <definedName name="_xlnm.Print_Area" hidden="1">'\\Primary\自由交换区\石\[部门报表1.xls]#REF!'!$A$1:$W$7</definedName>
    <definedName name="表10">'[4]目录'!#REF!</definedName>
    <definedName name="表9">'[4]目录'!#REF!</definedName>
    <definedName name="地区名称">'[4]目录'!#REF!</definedName>
    <definedName name="排序">#REF!</definedName>
    <definedName name="石岐区">#REF!</definedName>
    <definedName name="a1" localSheetId="0">#REF!</definedName>
    <definedName name="aa" localSheetId="0" hidden="1">#REF!</definedName>
    <definedName name="ff" localSheetId="0" hidden="1">#REF!</definedName>
    <definedName name="fff" localSheetId="0" hidden="1">#REF!</definedName>
    <definedName name="_xlnm.Print_Area" localSheetId="0">'①一般公共预算及政府性基金预算收支进度表 (公开)'!$A$1:$L$74</definedName>
  </definedNames>
  <calcPr fullCalcOnLoad="1"/>
</workbook>
</file>

<file path=xl/sharedStrings.xml><?xml version="1.0" encoding="utf-8"?>
<sst xmlns="http://schemas.openxmlformats.org/spreadsheetml/2006/main" count="135" uniqueCount="128">
  <si>
    <r>
      <t>中山市黄圃镇2023年第1至</t>
    </r>
    <r>
      <rPr>
        <u val="single"/>
        <sz val="24"/>
        <rFont val="黑体"/>
        <family val="0"/>
      </rPr>
      <t xml:space="preserve"> 6 </t>
    </r>
    <r>
      <rPr>
        <sz val="24"/>
        <rFont val="黑体"/>
        <family val="0"/>
      </rPr>
      <t>月一般公共预算及政府性基金预算收支进度表及预算调整表</t>
    </r>
  </si>
  <si>
    <t>单位：万元</t>
  </si>
  <si>
    <t>收  入</t>
  </si>
  <si>
    <t>支  出</t>
  </si>
  <si>
    <t>科  目</t>
  </si>
  <si>
    <t>年初预算数</t>
  </si>
  <si>
    <t>调整后预算数</t>
  </si>
  <si>
    <t>调整金额（增+/减-）</t>
  </si>
  <si>
    <t>执行数</t>
  </si>
  <si>
    <t>完成年初预算（％）</t>
  </si>
  <si>
    <t>一、一般公共预算收入</t>
  </si>
  <si>
    <t>一、一般公共预算支出</t>
  </si>
  <si>
    <t>（一）返还性收入</t>
  </si>
  <si>
    <t>（一）一般公共服务支出</t>
  </si>
  <si>
    <t>1、税收返还（税收分成）</t>
  </si>
  <si>
    <t>（二）外交支出</t>
  </si>
  <si>
    <t>2、非税返还</t>
  </si>
  <si>
    <t>（三）国防支出</t>
  </si>
  <si>
    <t>（1）专项收入</t>
  </si>
  <si>
    <t>（四）公共安全支出</t>
  </si>
  <si>
    <t>（2）行政事业性收费收入</t>
  </si>
  <si>
    <t>（五）教育支出</t>
  </si>
  <si>
    <t>（3）罚没收入</t>
  </si>
  <si>
    <t>（六）科学技术支出</t>
  </si>
  <si>
    <t>（4）国有资本经营收入</t>
  </si>
  <si>
    <t>（七）文化旅游体育与传媒支出</t>
  </si>
  <si>
    <t>（5）国有资源（资产）有偿使用收入</t>
  </si>
  <si>
    <t>（八）社会保障和就业支出</t>
  </si>
  <si>
    <t>（6）捐赠收入</t>
  </si>
  <si>
    <t>（九）卫生健康支出</t>
  </si>
  <si>
    <t>（7）政府住房基金收入</t>
  </si>
  <si>
    <t>（十）节能环保支出</t>
  </si>
  <si>
    <t>（8）其他收入</t>
  </si>
  <si>
    <t>（十一）城乡社区支出</t>
  </si>
  <si>
    <t>3、税收基数返还（税收分成）</t>
  </si>
  <si>
    <t>（十二）农林水支出</t>
  </si>
  <si>
    <t>4、其他返还性收入</t>
  </si>
  <si>
    <t>（十三）交通运输支出</t>
  </si>
  <si>
    <t>（二）一般性转移支付收入（上级补助收入）</t>
  </si>
  <si>
    <t>（十四）资源勘探信息等支出</t>
  </si>
  <si>
    <t>1、体制补助收入</t>
  </si>
  <si>
    <t>（十五）商业服务业等支出</t>
  </si>
  <si>
    <t>2、均衡性转移支付收入</t>
  </si>
  <si>
    <t>（十六）金融支出</t>
  </si>
  <si>
    <t>3、结算补助收入（临时救助）</t>
  </si>
  <si>
    <t>（十七）援助其他地区支出</t>
  </si>
  <si>
    <t>4、共同财政事权转移支付收入</t>
  </si>
  <si>
    <t>（十八）自然资源海洋气象等支出</t>
  </si>
  <si>
    <t>5、政策性转移支付收入</t>
  </si>
  <si>
    <t>（十九）住房保障支出</t>
  </si>
  <si>
    <t>6、其他一般性转移支付收入</t>
  </si>
  <si>
    <t>（二十）粮油物资储备支出</t>
  </si>
  <si>
    <t>（三）专项转移支付收入（上级补助收入）</t>
  </si>
  <si>
    <t>（二十一）灾害防治及应急管理支出</t>
  </si>
  <si>
    <t>（四）其他</t>
  </si>
  <si>
    <t>（二十二）预备费</t>
  </si>
  <si>
    <t>（二十三）其他支出</t>
  </si>
  <si>
    <t>二、上解支出</t>
  </si>
  <si>
    <t>1、体制上解</t>
  </si>
  <si>
    <t>二、地方政府一般债务转贷收入</t>
  </si>
  <si>
    <t>2、债务类上解</t>
  </si>
  <si>
    <t>三、动用预算稳定调节基金</t>
  </si>
  <si>
    <t>3、其他专项上解</t>
  </si>
  <si>
    <t>四、调入资金</t>
  </si>
  <si>
    <t>三、安排预算稳定调节基金</t>
  </si>
  <si>
    <t>五、上年结余</t>
  </si>
  <si>
    <t>四、本年结余</t>
  </si>
  <si>
    <t>一至五项小计</t>
  </si>
  <si>
    <t>一至四项小计</t>
  </si>
  <si>
    <t>六、上级补助收入（政府性基金）</t>
  </si>
  <si>
    <t>五、政府性基金预算支出</t>
  </si>
  <si>
    <t>(一）城乡社区收入</t>
  </si>
  <si>
    <t>（一）社会保障和就业支出</t>
  </si>
  <si>
    <t>1、国有土地使用权出让收入</t>
  </si>
  <si>
    <t>1、 大中型水库移民后期扶持基金支出</t>
  </si>
  <si>
    <t>2、污水处理费收入</t>
  </si>
  <si>
    <t>（二）城乡社区支出</t>
  </si>
  <si>
    <t>3、城市基础设施配套费收入</t>
  </si>
  <si>
    <t>1、 国有土地使用权出让收入安排的支出</t>
  </si>
  <si>
    <t>4、其他收入</t>
  </si>
  <si>
    <t>2、农业土地开发资金安排的支出</t>
  </si>
  <si>
    <t>（二）农林水收入</t>
  </si>
  <si>
    <t>3、城市基础设施配套费安排的支出</t>
  </si>
  <si>
    <t>1、大中型水库移民后期扶持基金收入</t>
  </si>
  <si>
    <t>4、污水处理费安排的支出</t>
  </si>
  <si>
    <t>2、农业土地开发资金收入</t>
  </si>
  <si>
    <t>5、国有土地使用权出让收入对应专项债务收入安排的支出</t>
  </si>
  <si>
    <t>（三）社会保障和就业收入</t>
  </si>
  <si>
    <t>（三）其他支出</t>
  </si>
  <si>
    <t>1、福利彩票公益金收入</t>
  </si>
  <si>
    <t>1、彩票发行销售机构业务费安排的支出</t>
  </si>
  <si>
    <t>2、体育彩票公益金收入</t>
  </si>
  <si>
    <t>2、 福利彩票公益金</t>
  </si>
  <si>
    <t>3、其他收入</t>
  </si>
  <si>
    <t>（1）用于社会福利的彩票公益金支出</t>
  </si>
  <si>
    <t>（2） 用于体育事业的彩票公益金支出</t>
  </si>
  <si>
    <t>（3） 用于残疾人事业的彩票公益金支出</t>
  </si>
  <si>
    <t>（4）其他</t>
  </si>
  <si>
    <t>3、其他政府性基金安排的支出</t>
  </si>
  <si>
    <t>六、上解支出（政府性基金）</t>
  </si>
  <si>
    <t>七、债务转贷收入（政府性基金）</t>
  </si>
  <si>
    <t>其中：债务相关上解支出</t>
  </si>
  <si>
    <r>
      <t>八、调入资金</t>
    </r>
    <r>
      <rPr>
        <sz val="12"/>
        <color indexed="8"/>
        <rFont val="宋体"/>
        <family val="0"/>
      </rPr>
      <t>（调入政府性基金预算资金）</t>
    </r>
  </si>
  <si>
    <t>七、调出资金</t>
  </si>
  <si>
    <t>九、上年结余（政府性基金）</t>
  </si>
  <si>
    <t>八、结转下年（政府性基金）</t>
  </si>
  <si>
    <t>六至九项小计</t>
  </si>
  <si>
    <t>五至八项小计</t>
  </si>
  <si>
    <t>预算内收入总计</t>
  </si>
  <si>
    <t>预算内支出总计</t>
  </si>
  <si>
    <t>附注（财政专户部分收支）：</t>
  </si>
  <si>
    <t>十、财政专户收入合计</t>
  </si>
  <si>
    <t>九、财政专户支出合计</t>
  </si>
  <si>
    <t>1、医疗服务收入</t>
  </si>
  <si>
    <t>1、医疗卫生与计划生育支出</t>
  </si>
  <si>
    <t>2、教育收费收入</t>
  </si>
  <si>
    <t>2、教育支出</t>
  </si>
  <si>
    <t>3、经营服务性收费收入</t>
  </si>
  <si>
    <t>3、上级拨入支出</t>
  </si>
  <si>
    <t>4、土地出让金收入</t>
  </si>
  <si>
    <t>5、其他专户收入</t>
  </si>
  <si>
    <t>十、调出资金</t>
  </si>
  <si>
    <t>十一、上年结余</t>
  </si>
  <si>
    <t>十一、结转下年</t>
  </si>
  <si>
    <t>财政收入</t>
  </si>
  <si>
    <t>财政支出</t>
  </si>
  <si>
    <t>财政可支配收入</t>
  </si>
  <si>
    <t xml:space="preserve">备注：1.因四舍五入可能存在尾差。
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</si>
</sst>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#,##0.00_ 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24"/>
      <name val="黑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6"/>
      <color indexed="8"/>
      <name val="Dialog"/>
      <family val="2"/>
    </font>
    <font>
      <b/>
      <sz val="16"/>
      <color indexed="8"/>
      <name val="Dialog"/>
      <family val="2"/>
    </font>
    <font>
      <b/>
      <sz val="12"/>
      <name val="宋体"/>
      <family val="0"/>
    </font>
    <font>
      <b/>
      <sz val="14"/>
      <color indexed="8"/>
      <name val="黑体"/>
      <family val="0"/>
    </font>
    <font>
      <sz val="11"/>
      <color indexed="3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1"/>
      <color indexed="17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20"/>
      <name val="Tahoma"/>
      <family val="2"/>
    </font>
    <font>
      <sz val="10"/>
      <name val="宋体"/>
      <family val="0"/>
    </font>
    <font>
      <b/>
      <sz val="18"/>
      <color indexed="62"/>
      <name val="宋体"/>
      <family val="0"/>
    </font>
    <font>
      <u val="single"/>
      <sz val="24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/>
    </border>
  </borders>
  <cellStyleXfs count="2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3" borderId="1" applyNumberFormat="0" applyAlignment="0" applyProtection="0"/>
    <xf numFmtId="0" fontId="21" fillId="2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8" fillId="5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1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8" fillId="8" borderId="0" applyNumberFormat="0" applyBorder="0" applyAlignment="0" applyProtection="0"/>
    <xf numFmtId="0" fontId="25" fillId="0" borderId="5" applyNumberFormat="0" applyFill="0" applyAlignment="0" applyProtection="0"/>
    <xf numFmtId="0" fontId="18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33" fillId="11" borderId="7" applyNumberFormat="0" applyAlignment="0" applyProtection="0"/>
    <xf numFmtId="0" fontId="19" fillId="3" borderId="0" applyNumberFormat="0" applyBorder="0" applyAlignment="0" applyProtection="0"/>
    <xf numFmtId="0" fontId="18" fillId="1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22" fillId="4" borderId="0" applyNumberFormat="0" applyBorder="0" applyAlignment="0" applyProtection="0"/>
    <xf numFmtId="0" fontId="36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 vertical="center"/>
      <protection/>
    </xf>
    <xf numFmtId="0" fontId="19" fillId="15" borderId="0" applyNumberFormat="0" applyBorder="0" applyAlignment="0" applyProtection="0"/>
    <xf numFmtId="0" fontId="21" fillId="2" borderId="0" applyNumberFormat="0" applyBorder="0" applyAlignment="0" applyProtection="0"/>
    <xf numFmtId="43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22" fillId="4" borderId="0" applyNumberFormat="0" applyBorder="0" applyAlignment="0" applyProtection="0"/>
    <xf numFmtId="0" fontId="18" fillId="20" borderId="0" applyNumberFormat="0" applyBorder="0" applyAlignment="0" applyProtection="0"/>
    <xf numFmtId="0" fontId="19" fillId="3" borderId="0" applyNumberFormat="0" applyBorder="0" applyAlignment="0" applyProtection="0"/>
    <xf numFmtId="0" fontId="19" fillId="17" borderId="0" applyNumberFormat="0" applyBorder="0" applyAlignment="0" applyProtection="0"/>
    <xf numFmtId="0" fontId="18" fillId="20" borderId="0" applyNumberFormat="0" applyBorder="0" applyAlignment="0" applyProtection="0"/>
    <xf numFmtId="0" fontId="22" fillId="4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22" fillId="4" borderId="0" applyNumberFormat="0" applyBorder="0" applyAlignment="0" applyProtection="0"/>
    <xf numFmtId="0" fontId="18" fillId="24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18" fillId="2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40" fillId="0" borderId="0">
      <alignment/>
      <protection hidden="1"/>
    </xf>
    <xf numFmtId="0" fontId="19" fillId="0" borderId="0">
      <alignment vertical="center"/>
      <protection/>
    </xf>
    <xf numFmtId="0" fontId="22" fillId="4" borderId="0" applyNumberFormat="0" applyBorder="0" applyAlignment="0" applyProtection="0"/>
    <xf numFmtId="0" fontId="19" fillId="0" borderId="0">
      <alignment vertical="center"/>
      <protection/>
    </xf>
    <xf numFmtId="0" fontId="22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19" fillId="0" borderId="0">
      <alignment vertical="center"/>
      <protection/>
    </xf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>
      <alignment vertical="center"/>
      <protection/>
    </xf>
    <xf numFmtId="0" fontId="21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9" fillId="16" borderId="0" applyNumberFormat="0" applyBorder="0" applyAlignment="0" applyProtection="0"/>
    <xf numFmtId="0" fontId="22" fillId="4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19" fillId="0" borderId="0">
      <alignment vertical="center"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9" fillId="0" borderId="0">
      <alignment vertical="center"/>
      <protection/>
    </xf>
    <xf numFmtId="0" fontId="19" fillId="10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>
      <alignment/>
      <protection/>
    </xf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21" fillId="2" borderId="0" applyNumberFormat="0" applyBorder="0" applyAlignment="0" applyProtection="0"/>
    <xf numFmtId="0" fontId="18" fillId="18" borderId="0" applyNumberFormat="0" applyBorder="0" applyAlignment="0" applyProtection="0"/>
    <xf numFmtId="0" fontId="22" fillId="4" borderId="0" applyNumberFormat="0" applyBorder="0" applyAlignment="0" applyProtection="0"/>
    <xf numFmtId="0" fontId="38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43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39" fillId="0" borderId="0">
      <alignment/>
      <protection/>
    </xf>
    <xf numFmtId="0" fontId="19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9" fillId="17" borderId="0" applyNumberFormat="0" applyBorder="0" applyAlignment="0" applyProtection="0"/>
    <xf numFmtId="0" fontId="21" fillId="2" borderId="0" applyNumberFormat="0" applyBorder="0" applyAlignment="0" applyProtection="0"/>
    <xf numFmtId="0" fontId="40" fillId="0" borderId="0">
      <alignment/>
      <protection/>
    </xf>
    <xf numFmtId="0" fontId="18" fillId="10" borderId="0" applyNumberFormat="0" applyBorder="0" applyAlignment="0" applyProtection="0"/>
    <xf numFmtId="0" fontId="18" fillId="21" borderId="0" applyNumberFormat="0" applyBorder="0" applyAlignment="0" applyProtection="0"/>
    <xf numFmtId="0" fontId="19" fillId="4" borderId="0" applyNumberFormat="0" applyBorder="0" applyAlignment="0" applyProtection="0"/>
    <xf numFmtId="0" fontId="18" fillId="13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18" fillId="20" borderId="0" applyNumberFormat="0" applyBorder="0" applyAlignment="0" applyProtection="0"/>
    <xf numFmtId="0" fontId="22" fillId="4" borderId="0" applyNumberFormat="0" applyBorder="0" applyAlignment="0" applyProtection="0"/>
    <xf numFmtId="0" fontId="21" fillId="2" borderId="0" applyNumberFormat="0" applyBorder="0" applyAlignment="0" applyProtection="0"/>
    <xf numFmtId="43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9" fillId="3" borderId="0" applyNumberFormat="0" applyBorder="0" applyAlignment="0" applyProtection="0"/>
    <xf numFmtId="0" fontId="41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43" fontId="0" fillId="0" borderId="0" applyFon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131" applyFont="1" applyFill="1" applyAlignment="1" applyProtection="1">
      <alignment vertical="center"/>
      <protection locked="0"/>
    </xf>
    <xf numFmtId="0" fontId="1" fillId="0" borderId="0" xfId="131" applyFont="1" applyFill="1" applyAlignment="1" applyProtection="1">
      <alignment vertical="center"/>
      <protection locked="0"/>
    </xf>
    <xf numFmtId="0" fontId="2" fillId="0" borderId="0" xfId="131" applyFont="1" applyFill="1" applyAlignment="1" applyProtection="1">
      <alignment vertical="center"/>
      <protection locked="0"/>
    </xf>
    <xf numFmtId="0" fontId="0" fillId="0" borderId="0" xfId="131" applyFont="1" applyFill="1" applyAlignment="1" applyProtection="1">
      <alignment vertical="center"/>
      <protection locked="0"/>
    </xf>
    <xf numFmtId="176" fontId="0" fillId="0" borderId="0" xfId="131" applyNumberFormat="1" applyFont="1" applyFill="1" applyAlignment="1" applyProtection="1">
      <alignment horizontal="center" vertical="center"/>
      <protection locked="0"/>
    </xf>
    <xf numFmtId="177" fontId="0" fillId="0" borderId="0" xfId="131" applyNumberFormat="1" applyFont="1" applyFill="1" applyAlignment="1" applyProtection="1">
      <alignment horizontal="center" vertical="center"/>
      <protection locked="0"/>
    </xf>
    <xf numFmtId="178" fontId="0" fillId="0" borderId="0" xfId="131" applyNumberFormat="1" applyFont="1" applyFill="1" applyAlignment="1" applyProtection="1">
      <alignment vertical="center"/>
      <protection locked="0"/>
    </xf>
    <xf numFmtId="177" fontId="0" fillId="0" borderId="0" xfId="131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" fontId="3" fillId="0" borderId="0" xfId="131" applyNumberFormat="1" applyFont="1" applyFill="1" applyAlignment="1" applyProtection="1">
      <alignment vertical="center"/>
      <protection/>
    </xf>
    <xf numFmtId="176" fontId="0" fillId="0" borderId="0" xfId="131" applyNumberFormat="1" applyFont="1" applyFill="1" applyAlignment="1" applyProtection="1">
      <alignment horizontal="center" vertical="center"/>
      <protection/>
    </xf>
    <xf numFmtId="177" fontId="0" fillId="0" borderId="0" xfId="131" applyNumberFormat="1" applyFont="1" applyFill="1" applyAlignment="1" applyProtection="1">
      <alignment horizontal="center" vertical="center"/>
      <protection/>
    </xf>
    <xf numFmtId="0" fontId="0" fillId="0" borderId="0" xfId="131" applyFont="1" applyFill="1" applyAlignment="1" applyProtection="1">
      <alignment vertical="center"/>
      <protection/>
    </xf>
    <xf numFmtId="178" fontId="0" fillId="0" borderId="0" xfId="131" applyNumberFormat="1" applyFont="1" applyFill="1" applyAlignment="1" applyProtection="1">
      <alignment vertical="center"/>
      <protection/>
    </xf>
    <xf numFmtId="0" fontId="4" fillId="0" borderId="0" xfId="131" applyFont="1" applyFill="1" applyAlignment="1" applyProtection="1">
      <alignment horizontal="center" vertical="center"/>
      <protection/>
    </xf>
    <xf numFmtId="177" fontId="4" fillId="0" borderId="0" xfId="131" applyNumberFormat="1" applyFont="1" applyFill="1" applyAlignment="1" applyProtection="1">
      <alignment horizontal="center" vertical="center"/>
      <protection/>
    </xf>
    <xf numFmtId="178" fontId="4" fillId="0" borderId="0" xfId="131" applyNumberFormat="1" applyFont="1" applyFill="1" applyAlignment="1" applyProtection="1">
      <alignment horizontal="center" vertical="center"/>
      <protection/>
    </xf>
    <xf numFmtId="0" fontId="5" fillId="0" borderId="0" xfId="131" applyFont="1" applyFill="1" applyAlignment="1" applyProtection="1">
      <alignment horizontal="center" vertical="center"/>
      <protection/>
    </xf>
    <xf numFmtId="176" fontId="5" fillId="0" borderId="0" xfId="131" applyNumberFormat="1" applyFont="1" applyFill="1" applyAlignment="1" applyProtection="1">
      <alignment horizontal="center" vertical="center"/>
      <protection/>
    </xf>
    <xf numFmtId="177" fontId="5" fillId="0" borderId="0" xfId="131" applyNumberFormat="1" applyFont="1" applyFill="1" applyAlignment="1" applyProtection="1">
      <alignment horizontal="center" vertical="center"/>
      <protection/>
    </xf>
    <xf numFmtId="178" fontId="5" fillId="0" borderId="0" xfId="131" applyNumberFormat="1" applyFont="1" applyFill="1" applyAlignment="1" applyProtection="1">
      <alignment horizontal="center" vertical="center"/>
      <protection/>
    </xf>
    <xf numFmtId="1" fontId="6" fillId="0" borderId="0" xfId="132" applyNumberFormat="1" applyFont="1" applyFill="1" applyAlignment="1" applyProtection="1">
      <alignment horizontal="left" vertical="center"/>
      <protection/>
    </xf>
    <xf numFmtId="178" fontId="0" fillId="0" borderId="0" xfId="131" applyNumberFormat="1" applyFont="1" applyFill="1" applyBorder="1" applyAlignment="1" applyProtection="1">
      <alignment vertical="center"/>
      <protection/>
    </xf>
    <xf numFmtId="0" fontId="7" fillId="0" borderId="10" xfId="131" applyFont="1" applyFill="1" applyBorder="1" applyAlignment="1" applyProtection="1">
      <alignment horizontal="center" vertical="center"/>
      <protection/>
    </xf>
    <xf numFmtId="0" fontId="7" fillId="0" borderId="11" xfId="131" applyFont="1" applyFill="1" applyBorder="1" applyAlignment="1" applyProtection="1">
      <alignment horizontal="center" vertical="center"/>
      <protection/>
    </xf>
    <xf numFmtId="177" fontId="7" fillId="0" borderId="11" xfId="131" applyNumberFormat="1" applyFont="1" applyFill="1" applyBorder="1" applyAlignment="1" applyProtection="1">
      <alignment horizontal="center" vertical="center"/>
      <protection/>
    </xf>
    <xf numFmtId="0" fontId="7" fillId="0" borderId="12" xfId="131" applyNumberFormat="1" applyFont="1" applyFill="1" applyBorder="1" applyAlignment="1" applyProtection="1">
      <alignment horizontal="center" vertical="center"/>
      <protection/>
    </xf>
    <xf numFmtId="178" fontId="7" fillId="0" borderId="12" xfId="131" applyNumberFormat="1" applyFont="1" applyFill="1" applyBorder="1" applyAlignment="1" applyProtection="1">
      <alignment horizontal="center" vertical="center"/>
      <protection/>
    </xf>
    <xf numFmtId="0" fontId="5" fillId="0" borderId="12" xfId="131" applyFont="1" applyFill="1" applyBorder="1" applyAlignment="1" applyProtection="1">
      <alignment horizontal="center" vertical="center"/>
      <protection/>
    </xf>
    <xf numFmtId="176" fontId="5" fillId="0" borderId="12" xfId="131" applyNumberFormat="1" applyFont="1" applyFill="1" applyBorder="1" applyAlignment="1" applyProtection="1">
      <alignment horizontal="center" vertical="center" wrapText="1"/>
      <protection/>
    </xf>
    <xf numFmtId="176" fontId="5" fillId="0" borderId="12" xfId="131" applyNumberFormat="1" applyFont="1" applyFill="1" applyBorder="1" applyAlignment="1" applyProtection="1">
      <alignment horizontal="center" vertical="center" wrapText="1"/>
      <protection/>
    </xf>
    <xf numFmtId="176" fontId="5" fillId="0" borderId="13" xfId="131" applyNumberFormat="1" applyFont="1" applyFill="1" applyBorder="1" applyAlignment="1" applyProtection="1">
      <alignment horizontal="center" vertical="center" wrapText="1"/>
      <protection/>
    </xf>
    <xf numFmtId="177" fontId="5" fillId="0" borderId="12" xfId="131" applyNumberFormat="1" applyFont="1" applyFill="1" applyBorder="1" applyAlignment="1" applyProtection="1">
      <alignment horizontal="center" vertical="center" wrapText="1"/>
      <protection/>
    </xf>
    <xf numFmtId="178" fontId="5" fillId="0" borderId="12" xfId="131" applyNumberFormat="1" applyFont="1" applyFill="1" applyBorder="1" applyAlignment="1" applyProtection="1">
      <alignment horizontal="center" vertical="center"/>
      <protection/>
    </xf>
    <xf numFmtId="176" fontId="5" fillId="0" borderId="14" xfId="131" applyNumberFormat="1" applyFont="1" applyFill="1" applyBorder="1" applyAlignment="1" applyProtection="1">
      <alignment horizontal="center" vertical="center" wrapText="1"/>
      <protection/>
    </xf>
    <xf numFmtId="176" fontId="5" fillId="0" borderId="15" xfId="131" applyNumberFormat="1" applyFont="1" applyFill="1" applyBorder="1" applyAlignment="1" applyProtection="1">
      <alignment horizontal="center" vertical="center" wrapText="1"/>
      <protection/>
    </xf>
    <xf numFmtId="178" fontId="8" fillId="0" borderId="16" xfId="126" applyNumberFormat="1" applyFont="1" applyFill="1" applyBorder="1" applyAlignment="1" applyProtection="1">
      <alignment horizontal="left" vertical="center"/>
      <protection/>
    </xf>
    <xf numFmtId="178" fontId="9" fillId="0" borderId="12" xfId="126" applyNumberFormat="1" applyFont="1" applyFill="1" applyBorder="1" applyAlignment="1" applyProtection="1">
      <alignment horizontal="right" vertical="center"/>
      <protection/>
    </xf>
    <xf numFmtId="177" fontId="9" fillId="0" borderId="12" xfId="126" applyNumberFormat="1" applyFont="1" applyFill="1" applyBorder="1" applyAlignment="1" applyProtection="1">
      <alignment horizontal="right" vertical="center"/>
      <protection/>
    </xf>
    <xf numFmtId="178" fontId="8" fillId="0" borderId="12" xfId="126" applyNumberFormat="1" applyFont="1" applyFill="1" applyBorder="1" applyAlignment="1" applyProtection="1">
      <alignment horizontal="left" vertical="center"/>
      <protection/>
    </xf>
    <xf numFmtId="178" fontId="10" fillId="0" borderId="16" xfId="126" applyNumberFormat="1" applyFont="1" applyFill="1" applyBorder="1" applyAlignment="1" applyProtection="1">
      <alignment horizontal="left" vertical="center"/>
      <protection/>
    </xf>
    <xf numFmtId="178" fontId="11" fillId="0" borderId="12" xfId="126" applyNumberFormat="1" applyFont="1" applyFill="1" applyBorder="1" applyAlignment="1" applyProtection="1">
      <alignment horizontal="right" vertical="center"/>
      <protection/>
    </xf>
    <xf numFmtId="177" fontId="12" fillId="0" borderId="12" xfId="131" applyNumberFormat="1" applyFont="1" applyFill="1" applyBorder="1" applyAlignment="1" applyProtection="1">
      <alignment horizontal="right" vertical="center"/>
      <protection/>
    </xf>
    <xf numFmtId="178" fontId="10" fillId="0" borderId="12" xfId="126" applyNumberFormat="1" applyFont="1" applyFill="1" applyBorder="1" applyAlignment="1" applyProtection="1">
      <alignment horizontal="left" vertical="center" indent="1"/>
      <protection/>
    </xf>
    <xf numFmtId="178" fontId="11" fillId="0" borderId="12" xfId="126" applyNumberFormat="1" applyFont="1" applyFill="1" applyBorder="1" applyAlignment="1" applyProtection="1">
      <alignment horizontal="right" vertical="center"/>
      <protection locked="0"/>
    </xf>
    <xf numFmtId="178" fontId="10" fillId="0" borderId="16" xfId="126" applyNumberFormat="1" applyFont="1" applyFill="1" applyBorder="1" applyAlignment="1" applyProtection="1">
      <alignment horizontal="left" vertical="center" indent="2"/>
      <protection/>
    </xf>
    <xf numFmtId="178" fontId="12" fillId="0" borderId="12" xfId="126" applyNumberFormat="1" applyFont="1" applyFill="1" applyBorder="1" applyAlignment="1" applyProtection="1">
      <alignment horizontal="right" vertical="center"/>
      <protection locked="0"/>
    </xf>
    <xf numFmtId="177" fontId="11" fillId="0" borderId="12" xfId="126" applyNumberFormat="1" applyFont="1" applyFill="1" applyBorder="1" applyAlignment="1" applyProtection="1">
      <alignment horizontal="right" vertical="center"/>
      <protection locked="0"/>
    </xf>
    <xf numFmtId="178" fontId="10" fillId="0" borderId="16" xfId="126" applyNumberFormat="1" applyFont="1" applyFill="1" applyBorder="1" applyAlignment="1" applyProtection="1">
      <alignment horizontal="left" vertical="center" indent="3"/>
      <protection/>
    </xf>
    <xf numFmtId="178" fontId="10" fillId="0" borderId="16" xfId="126" applyNumberFormat="1" applyFont="1" applyFill="1" applyBorder="1" applyAlignment="1" applyProtection="1">
      <alignment horizontal="left" vertical="center" wrapText="1" indent="3"/>
      <protection/>
    </xf>
    <xf numFmtId="178" fontId="10" fillId="0" borderId="16" xfId="126" applyNumberFormat="1" applyFont="1" applyFill="1" applyBorder="1" applyAlignment="1" applyProtection="1">
      <alignment horizontal="left" vertical="center" wrapText="1" indent="3" shrinkToFit="1"/>
      <protection/>
    </xf>
    <xf numFmtId="178" fontId="9" fillId="0" borderId="12" xfId="126" applyNumberFormat="1" applyFont="1" applyFill="1" applyBorder="1" applyAlignment="1" applyProtection="1">
      <alignment horizontal="right" vertical="center" wrapText="1" shrinkToFit="1"/>
      <protection locked="0"/>
    </xf>
    <xf numFmtId="178" fontId="12" fillId="0" borderId="12" xfId="131" applyNumberFormat="1" applyFont="1" applyFill="1" applyBorder="1" applyAlignment="1" applyProtection="1">
      <alignment horizontal="right" vertical="center"/>
      <protection/>
    </xf>
    <xf numFmtId="178" fontId="12" fillId="0" borderId="12" xfId="131" applyNumberFormat="1" applyFont="1" applyFill="1" applyBorder="1" applyAlignment="1" applyProtection="1">
      <alignment horizontal="right" vertical="center"/>
      <protection locked="0"/>
    </xf>
    <xf numFmtId="178" fontId="9" fillId="0" borderId="12" xfId="126" applyNumberFormat="1" applyFont="1" applyFill="1" applyBorder="1" applyAlignment="1" applyProtection="1">
      <alignment horizontal="right" vertical="center"/>
      <protection locked="0"/>
    </xf>
    <xf numFmtId="178" fontId="13" fillId="0" borderId="12" xfId="126" applyNumberFormat="1" applyFont="1" applyFill="1" applyBorder="1" applyAlignment="1" applyProtection="1">
      <alignment horizontal="right" vertical="center" wrapText="1" shrinkToFit="1"/>
      <protection locked="0"/>
    </xf>
    <xf numFmtId="178" fontId="13" fillId="0" borderId="12" xfId="126" applyNumberFormat="1" applyFont="1" applyFill="1" applyBorder="1" applyAlignment="1" applyProtection="1">
      <alignment horizontal="right" vertical="center"/>
      <protection locked="0"/>
    </xf>
    <xf numFmtId="0" fontId="0" fillId="0" borderId="16" xfId="131" applyFont="1" applyFill="1" applyBorder="1" applyAlignment="1" applyProtection="1">
      <alignment vertical="center"/>
      <protection/>
    </xf>
    <xf numFmtId="178" fontId="14" fillId="0" borderId="12" xfId="126" applyNumberFormat="1" applyFont="1" applyFill="1" applyBorder="1" applyAlignment="1" applyProtection="1">
      <alignment horizontal="right" vertical="center"/>
      <protection locked="0"/>
    </xf>
    <xf numFmtId="178" fontId="10" fillId="0" borderId="12" xfId="126" applyNumberFormat="1" applyFont="1" applyFill="1" applyBorder="1" applyAlignment="1" applyProtection="1">
      <alignment horizontal="left" vertical="center" indent="2"/>
      <protection/>
    </xf>
    <xf numFmtId="177" fontId="9" fillId="0" borderId="12" xfId="126" applyNumberFormat="1" applyFont="1" applyFill="1" applyBorder="1" applyAlignment="1" applyProtection="1">
      <alignment horizontal="right" vertical="center"/>
      <protection locked="0"/>
    </xf>
    <xf numFmtId="178" fontId="0" fillId="0" borderId="12" xfId="172" applyNumberFormat="1" applyFont="1" applyFill="1" applyBorder="1" applyAlignment="1" applyProtection="1">
      <alignment horizontal="left" vertical="center" indent="2"/>
      <protection/>
    </xf>
    <xf numFmtId="178" fontId="12" fillId="0" borderId="12" xfId="172" applyNumberFormat="1" applyFont="1" applyFill="1" applyBorder="1" applyAlignment="1" applyProtection="1">
      <alignment horizontal="right" vertical="center"/>
      <protection locked="0"/>
    </xf>
    <xf numFmtId="179" fontId="15" fillId="0" borderId="12" xfId="131" applyNumberFormat="1" applyFont="1" applyFill="1" applyBorder="1" applyAlignment="1" applyProtection="1">
      <alignment horizontal="right" vertical="center"/>
      <protection locked="0"/>
    </xf>
    <xf numFmtId="178" fontId="5" fillId="0" borderId="12" xfId="131" applyNumberFormat="1" applyFont="1" applyFill="1" applyBorder="1" applyAlignment="1" applyProtection="1">
      <alignment horizontal="right" vertical="center"/>
      <protection locked="0"/>
    </xf>
    <xf numFmtId="178" fontId="15" fillId="0" borderId="12" xfId="172" applyNumberFormat="1" applyFont="1" applyFill="1" applyBorder="1" applyAlignment="1" applyProtection="1">
      <alignment vertical="center"/>
      <protection/>
    </xf>
    <xf numFmtId="178" fontId="5" fillId="0" borderId="12" xfId="172" applyNumberFormat="1" applyFont="1" applyFill="1" applyBorder="1" applyAlignment="1" applyProtection="1">
      <alignment horizontal="right" vertical="center"/>
      <protection locked="0"/>
    </xf>
    <xf numFmtId="178" fontId="8" fillId="0" borderId="12" xfId="126" applyNumberFormat="1" applyFont="1" applyFill="1" applyBorder="1" applyAlignment="1" applyProtection="1">
      <alignment horizontal="right" vertical="center"/>
      <protection locked="0"/>
    </xf>
    <xf numFmtId="178" fontId="15" fillId="0" borderId="12" xfId="172" applyNumberFormat="1" applyFont="1" applyFill="1" applyBorder="1" applyAlignment="1" applyProtection="1">
      <alignment horizontal="left" vertical="center"/>
      <protection/>
    </xf>
    <xf numFmtId="178" fontId="5" fillId="0" borderId="12" xfId="172" applyNumberFormat="1" applyFont="1" applyFill="1" applyBorder="1" applyAlignment="1" applyProtection="1">
      <alignment horizontal="right" vertical="center"/>
      <protection/>
    </xf>
    <xf numFmtId="178" fontId="16" fillId="0" borderId="16" xfId="126" applyNumberFormat="1" applyFont="1" applyFill="1" applyBorder="1" applyAlignment="1" applyProtection="1">
      <alignment horizontal="center" vertical="center"/>
      <protection/>
    </xf>
    <xf numFmtId="177" fontId="5" fillId="0" borderId="12" xfId="131" applyNumberFormat="1" applyFont="1" applyFill="1" applyBorder="1" applyAlignment="1" applyProtection="1">
      <alignment horizontal="right" vertical="center"/>
      <protection/>
    </xf>
    <xf numFmtId="178" fontId="16" fillId="0" borderId="12" xfId="126" applyNumberFormat="1" applyFont="1" applyFill="1" applyBorder="1" applyAlignment="1" applyProtection="1">
      <alignment horizontal="center" vertical="center"/>
      <protection/>
    </xf>
    <xf numFmtId="178" fontId="8" fillId="0" borderId="16" xfId="126" applyNumberFormat="1" applyFont="1" applyFill="1" applyBorder="1" applyAlignment="1" applyProtection="1">
      <alignment horizontal="center" vertical="center"/>
      <protection/>
    </xf>
    <xf numFmtId="178" fontId="15" fillId="0" borderId="12" xfId="172" applyNumberFormat="1" applyFont="1" applyFill="1" applyBorder="1" applyAlignment="1" applyProtection="1">
      <alignment horizontal="center" vertical="center"/>
      <protection/>
    </xf>
    <xf numFmtId="178" fontId="5" fillId="0" borderId="12" xfId="172" applyNumberFormat="1" applyFont="1" applyFill="1" applyBorder="1" applyAlignment="1" applyProtection="1">
      <alignment horizontal="center" vertical="center"/>
      <protection/>
    </xf>
    <xf numFmtId="178" fontId="10" fillId="0" borderId="16" xfId="126" applyNumberFormat="1" applyFont="1" applyFill="1" applyBorder="1" applyAlignment="1" applyProtection="1">
      <alignment horizontal="left" vertical="center" indent="1"/>
      <protection/>
    </xf>
    <xf numFmtId="178" fontId="0" fillId="0" borderId="12" xfId="172" applyNumberFormat="1" applyFont="1" applyFill="1" applyBorder="1" applyAlignment="1" applyProtection="1">
      <alignment horizontal="left" vertical="center"/>
      <protection/>
    </xf>
    <xf numFmtId="178" fontId="12" fillId="0" borderId="12" xfId="172" applyNumberFormat="1" applyFont="1" applyFill="1" applyBorder="1" applyAlignment="1" applyProtection="1">
      <alignment horizontal="right" vertical="center"/>
      <protection/>
    </xf>
    <xf numFmtId="178" fontId="0" fillId="0" borderId="12" xfId="172" applyNumberFormat="1" applyFont="1" applyFill="1" applyBorder="1" applyAlignment="1" applyProtection="1">
      <alignment horizontal="left" vertical="center" wrapText="1" indent="2"/>
      <protection/>
    </xf>
    <xf numFmtId="178" fontId="0" fillId="0" borderId="12" xfId="172" applyNumberFormat="1" applyFont="1" applyFill="1" applyBorder="1" applyAlignment="1" applyProtection="1">
      <alignment horizontal="left" vertical="center" wrapText="1"/>
      <protection/>
    </xf>
    <xf numFmtId="178" fontId="10" fillId="0" borderId="16" xfId="126" applyNumberFormat="1" applyFont="1" applyFill="1" applyBorder="1" applyAlignment="1" applyProtection="1">
      <alignment horizontal="left" vertical="center" indent="2"/>
      <protection/>
    </xf>
    <xf numFmtId="178" fontId="0" fillId="0" borderId="12" xfId="172" applyNumberFormat="1" applyFont="1" applyFill="1" applyBorder="1" applyAlignment="1" applyProtection="1">
      <alignment horizontal="left" vertical="center" wrapText="1" indent="3"/>
      <protection/>
    </xf>
    <xf numFmtId="0" fontId="0" fillId="0" borderId="16" xfId="131" applyFont="1" applyFill="1" applyBorder="1" applyAlignment="1" applyProtection="1">
      <alignment vertical="center"/>
      <protection locked="0"/>
    </xf>
    <xf numFmtId="178" fontId="12" fillId="0" borderId="12" xfId="131" applyNumberFormat="1" applyFont="1" applyFill="1" applyBorder="1" applyAlignment="1" applyProtection="1">
      <alignment horizontal="right" vertical="center"/>
      <protection locked="0"/>
    </xf>
    <xf numFmtId="178" fontId="8" fillId="0" borderId="12" xfId="126" applyNumberFormat="1" applyFont="1" applyFill="1" applyBorder="1" applyAlignment="1" applyProtection="1">
      <alignment horizontal="center" vertical="center"/>
      <protection/>
    </xf>
    <xf numFmtId="178" fontId="10" fillId="0" borderId="16" xfId="126" applyNumberFormat="1" applyFont="1" applyFill="1" applyBorder="1" applyAlignment="1" applyProtection="1">
      <alignment horizontal="left" vertical="center" indent="1"/>
      <protection/>
    </xf>
    <xf numFmtId="178" fontId="8" fillId="0" borderId="16" xfId="126" applyNumberFormat="1" applyFont="1" applyFill="1" applyBorder="1" applyAlignment="1" applyProtection="1">
      <alignment vertical="center"/>
      <protection/>
    </xf>
    <xf numFmtId="178" fontId="0" fillId="0" borderId="12" xfId="172" applyNumberFormat="1" applyFont="1" applyFill="1" applyBorder="1" applyAlignment="1" applyProtection="1">
      <alignment horizontal="left" vertical="center" indent="1"/>
      <protection/>
    </xf>
    <xf numFmtId="178" fontId="8" fillId="0" borderId="16" xfId="126" applyNumberFormat="1" applyFont="1" applyFill="1" applyBorder="1" applyAlignment="1" applyProtection="1">
      <alignment vertical="center"/>
      <protection/>
    </xf>
    <xf numFmtId="177" fontId="0" fillId="0" borderId="0" xfId="131" applyNumberFormat="1" applyFont="1" applyFill="1" applyAlignment="1" applyProtection="1">
      <alignment vertical="center"/>
      <protection/>
    </xf>
    <xf numFmtId="176" fontId="0" fillId="0" borderId="0" xfId="131" applyNumberFormat="1" applyFont="1" applyFill="1" applyBorder="1" applyAlignment="1" applyProtection="1">
      <alignment vertical="center"/>
      <protection/>
    </xf>
    <xf numFmtId="177" fontId="7" fillId="0" borderId="12" xfId="131" applyNumberFormat="1" applyFont="1" applyFill="1" applyBorder="1" applyAlignment="1" applyProtection="1">
      <alignment horizontal="center" vertical="center"/>
      <protection/>
    </xf>
    <xf numFmtId="178" fontId="5" fillId="0" borderId="12" xfId="131" applyNumberFormat="1" applyFont="1" applyFill="1" applyBorder="1" applyAlignment="1" applyProtection="1">
      <alignment horizontal="center" vertical="center" wrapText="1"/>
      <protection/>
    </xf>
    <xf numFmtId="178" fontId="12" fillId="0" borderId="12" xfId="131" applyNumberFormat="1" applyFont="1" applyFill="1" applyBorder="1" applyAlignment="1" applyProtection="1">
      <alignment vertical="center"/>
      <protection locked="0"/>
    </xf>
    <xf numFmtId="178" fontId="8" fillId="0" borderId="12" xfId="126" applyNumberFormat="1" applyFont="1" applyFill="1" applyBorder="1" applyAlignment="1" applyProtection="1">
      <alignment horizontal="center" vertical="center"/>
      <protection/>
    </xf>
    <xf numFmtId="178" fontId="10" fillId="0" borderId="12" xfId="126" applyNumberFormat="1" applyFont="1" applyFill="1" applyBorder="1" applyAlignment="1" applyProtection="1">
      <alignment horizontal="left" vertical="center"/>
      <protection/>
    </xf>
    <xf numFmtId="178" fontId="10" fillId="0" borderId="12" xfId="126" applyNumberFormat="1" applyFont="1" applyFill="1" applyBorder="1" applyAlignment="1" applyProtection="1">
      <alignment horizontal="left" vertical="center"/>
      <protection locked="0"/>
    </xf>
    <xf numFmtId="0" fontId="1" fillId="0" borderId="12" xfId="131" applyFont="1" applyFill="1" applyBorder="1" applyAlignment="1" applyProtection="1">
      <alignment vertical="center"/>
      <protection locked="0"/>
    </xf>
    <xf numFmtId="178" fontId="10" fillId="0" borderId="17" xfId="126" applyNumberFormat="1" applyFont="1" applyFill="1" applyBorder="1" applyAlignment="1" applyProtection="1">
      <alignment horizontal="left" vertical="center" wrapText="1"/>
      <protection/>
    </xf>
    <xf numFmtId="178" fontId="10" fillId="0" borderId="0" xfId="126" applyNumberFormat="1" applyFont="1" applyFill="1" applyBorder="1" applyAlignment="1" applyProtection="1">
      <alignment horizontal="left" vertical="center" wrapText="1"/>
      <protection/>
    </xf>
    <xf numFmtId="178" fontId="10" fillId="0" borderId="0" xfId="126" applyNumberFormat="1" applyFont="1" applyFill="1" applyBorder="1" applyAlignment="1" applyProtection="1">
      <alignment horizontal="left" vertical="center"/>
      <protection locked="0"/>
    </xf>
    <xf numFmtId="178" fontId="11" fillId="0" borderId="0" xfId="126" applyNumberFormat="1" applyFont="1" applyFill="1" applyBorder="1" applyAlignment="1" applyProtection="1">
      <alignment horizontal="right" vertical="center"/>
      <protection locked="0"/>
    </xf>
    <xf numFmtId="0" fontId="0" fillId="0" borderId="0" xfId="131" applyFont="1" applyFill="1" applyBorder="1" applyAlignment="1" applyProtection="1">
      <alignment vertical="center"/>
      <protection locked="0"/>
    </xf>
    <xf numFmtId="176" fontId="0" fillId="0" borderId="0" xfId="131" applyNumberFormat="1" applyFont="1" applyFill="1" applyBorder="1" applyAlignment="1" applyProtection="1">
      <alignment horizontal="center" vertical="center"/>
      <protection locked="0"/>
    </xf>
    <xf numFmtId="177" fontId="0" fillId="0" borderId="0" xfId="131" applyNumberFormat="1" applyFont="1" applyFill="1" applyBorder="1" applyAlignment="1" applyProtection="1">
      <alignment horizontal="center" vertical="center"/>
      <protection locked="0"/>
    </xf>
    <xf numFmtId="178" fontId="5" fillId="0" borderId="12" xfId="131" applyNumberFormat="1" applyFont="1" applyFill="1" applyBorder="1" applyAlignment="1" applyProtection="1">
      <alignment vertical="center"/>
      <protection locked="0"/>
    </xf>
    <xf numFmtId="0" fontId="15" fillId="0" borderId="0" xfId="131" applyFont="1" applyFill="1" applyAlignment="1" applyProtection="1">
      <alignment vertical="center"/>
      <protection locked="0"/>
    </xf>
    <xf numFmtId="178" fontId="12" fillId="0" borderId="0" xfId="131" applyNumberFormat="1" applyFont="1" applyFill="1" applyAlignment="1" applyProtection="1">
      <alignment vertical="center"/>
      <protection locked="0"/>
    </xf>
    <xf numFmtId="177" fontId="11" fillId="0" borderId="0" xfId="126" applyNumberFormat="1" applyFont="1" applyFill="1" applyBorder="1" applyAlignment="1" applyProtection="1">
      <alignment horizontal="right" vertical="center"/>
      <protection locked="0"/>
    </xf>
  </cellXfs>
  <cellStyles count="228">
    <cellStyle name="Normal" xfId="0"/>
    <cellStyle name="Currency [0]" xfId="15"/>
    <cellStyle name="差_2015年东区预算报表20160103（终稿修改后） (2)" xfId="16"/>
    <cellStyle name="Currency" xfId="17"/>
    <cellStyle name="60% - 着色 2" xfId="18"/>
    <cellStyle name="20% - 强调文字颜色 3" xfId="19"/>
    <cellStyle name="输入" xfId="20"/>
    <cellStyle name="差_2015.12.22(调整表11）参照省的表二" xfId="21"/>
    <cellStyle name="Comma [0]" xfId="22"/>
    <cellStyle name="常规 5_（汇总）中山市2013年基层财政专项资金公开目录表" xfId="23"/>
    <cellStyle name="Comma" xfId="24"/>
    <cellStyle name="千位分隔 11 2" xfId="25"/>
    <cellStyle name="40% - 强调文字颜色 3" xfId="26"/>
    <cellStyle name="差" xfId="27"/>
    <cellStyle name="60% - 强调文字颜色 3" xfId="28"/>
    <cellStyle name="好_2012年度国有资本经营预算" xfId="29"/>
    <cellStyle name="Hyperlink" xfId="30"/>
    <cellStyle name="Percent" xfId="31"/>
    <cellStyle name="Followed Hyperlink" xfId="32"/>
    <cellStyle name="注释" xfId="33"/>
    <cellStyle name="常规 6" xfId="34"/>
    <cellStyle name="好_进度表（第四季度）增加调整列" xfId="35"/>
    <cellStyle name="60% - 强调文字颜色 2" xfId="36"/>
    <cellStyle name="标题 4" xfId="37"/>
    <cellStyle name="警告文本" xfId="38"/>
    <cellStyle name="常规 30" xfId="39"/>
    <cellStyle name="常规 25" xfId="40"/>
    <cellStyle name="标题" xfId="41"/>
    <cellStyle name="常规 5 2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常规 26" xfId="51"/>
    <cellStyle name="常规 31" xfId="52"/>
    <cellStyle name="好_预财表4、5" xfId="53"/>
    <cellStyle name="检查单元格" xfId="54"/>
    <cellStyle name="20% - 强调文字颜色 6" xfId="55"/>
    <cellStyle name="强调文字颜色 2" xfId="56"/>
    <cellStyle name="链接单元格" xfId="57"/>
    <cellStyle name="汇总" xfId="58"/>
    <cellStyle name="好" xfId="59"/>
    <cellStyle name="适中" xfId="60"/>
    <cellStyle name="着色 5" xfId="61"/>
    <cellStyle name="常规 8 2" xfId="62"/>
    <cellStyle name="20% - 强调文字颜色 5" xfId="63"/>
    <cellStyle name="差_2015年区报表报送（表3财政部修订版12 26）" xfId="64"/>
    <cellStyle name="千位分隔 6 2" xfId="65"/>
    <cellStyle name="强调文字颜色 1" xfId="66"/>
    <cellStyle name="20% - 强调文字颜色 1" xfId="67"/>
    <cellStyle name="40% - 强调文字颜色 1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20% - 着色 1" xfId="74"/>
    <cellStyle name="40% - 强调文字颜色 4" xfId="75"/>
    <cellStyle name="好_预算调整格式（佛山）" xfId="76"/>
    <cellStyle name="强调文字颜色 5" xfId="77"/>
    <cellStyle name="20% - 着色 2" xfId="78"/>
    <cellStyle name="40% - 强调文字颜色 5" xfId="79"/>
    <cellStyle name="60% - 强调文字颜色 5" xfId="80"/>
    <cellStyle name="好_2015.12.22(调整表11）参照省的表二" xfId="81"/>
    <cellStyle name="强调文字颜色 6" xfId="82"/>
    <cellStyle name="20% - 着色 3" xfId="83"/>
    <cellStyle name="40% - 强调文字颜色 6" xfId="84"/>
    <cellStyle name="好_副本2015年东区预算报表20160103（终稿修改后）" xfId="85"/>
    <cellStyle name="60% - 强调文字颜色 6" xfId="86"/>
    <cellStyle name="常规 3 2" xfId="87"/>
    <cellStyle name="着色 3" xfId="88"/>
    <cellStyle name="好_2015年区决算模板增加公式" xfId="89"/>
    <cellStyle name="常规_08年镇区预算收支报表_2014年报表中心模板（汇总）20140917（拉公式）_2018年镇区预算报表报送" xfId="90"/>
    <cellStyle name="好_2016年区决算模板" xfId="91"/>
    <cellStyle name="常规 23" xfId="92"/>
    <cellStyle name="常规 18" xfId="93"/>
    <cellStyle name="样式 1" xfId="94"/>
    <cellStyle name="着色 4" xfId="95"/>
    <cellStyle name="常规 20" xfId="96"/>
    <cellStyle name="常规 15" xfId="97"/>
    <cellStyle name="千位分隔 3" xfId="98"/>
    <cellStyle name="常规 5" xfId="99"/>
    <cellStyle name="千位分隔 9 2" xfId="100"/>
    <cellStyle name="千位分隔 8 2" xfId="101"/>
    <cellStyle name="千位分隔 8" xfId="102"/>
    <cellStyle name="常规 9 2" xfId="103"/>
    <cellStyle name="常规 6_（汇总）中山市2013年基层财政专项资金公开目录表" xfId="104"/>
    <cellStyle name="好_中山市2013年政府投资项目计划申报汇总表-翠亨新区开发办_2016国资经营预算收支草案1 2_2016年预算（模板）政府稿" xfId="105"/>
    <cellStyle name="千位分隔 7 2" xfId="106"/>
    <cellStyle name="常规 8" xfId="107"/>
    <cellStyle name="千位分隔 6" xfId="108"/>
    <cellStyle name="千位分隔 17" xfId="109"/>
    <cellStyle name="好_预算终稿0205" xfId="110"/>
    <cellStyle name="千位分隔 16" xfId="111"/>
    <cellStyle name="常规_2014【预算科格式】2" xfId="112"/>
    <cellStyle name="千位分隔 15" xfId="113"/>
    <cellStyle name="常规 29" xfId="114"/>
    <cellStyle name="千位分隔 14" xfId="115"/>
    <cellStyle name="常规 27" xfId="116"/>
    <cellStyle name="好_中山市区2018年预算草案" xfId="117"/>
    <cellStyle name="千位分隔 12" xfId="118"/>
    <cellStyle name="好_副本拟修改镇区预决算公开表+预财表12（2015.6.3）" xfId="119"/>
    <cellStyle name="千位分隔 13" xfId="120"/>
    <cellStyle name="好_（2015.1.4下午）五桂山2015年区报表报送_中山市区2016年财政预算收支总表（新格式）2015 1 3" xfId="121"/>
    <cellStyle name="常规_Sheet2" xfId="122"/>
    <cellStyle name="好_2016年区预算调整（合并）" xfId="123"/>
    <cellStyle name="常规_2015年区报表报送（财政部修订版报信息组）_2018年镇区预算报表报送" xfId="124"/>
    <cellStyle name="常规_2016年区预算调整（合并）_2018年镇区预算报表报送" xfId="125"/>
    <cellStyle name="常规_2016年区预算调整（合并）" xfId="126"/>
    <cellStyle name="千位分隔 11" xfId="127"/>
    <cellStyle name="常规 2" xfId="128"/>
    <cellStyle name="常规_08年镇区预算收支报表_2018年镇区预算报表报送" xfId="129"/>
    <cellStyle name="常规 2 3" xfId="130"/>
    <cellStyle name="常规_08年镇区预算收支报表" xfId="131"/>
    <cellStyle name="常规_01市直2005年地方预算表" xfId="132"/>
    <cellStyle name="常规 15 2" xfId="133"/>
    <cellStyle name="常规 7_（汇总）中山市2013年基层财政专项资金公开目录表" xfId="134"/>
    <cellStyle name="常规 7 2" xfId="135"/>
    <cellStyle name="常规 7" xfId="136"/>
    <cellStyle name="常规 4" xfId="137"/>
    <cellStyle name="常规 3_（汇总）中山市2013年基层财政专项资金公开目录表" xfId="138"/>
    <cellStyle name="常规_中山市区2018年预算草案" xfId="139"/>
    <cellStyle name="常规 9" xfId="140"/>
    <cellStyle name="常规 3" xfId="141"/>
    <cellStyle name="常规 2 2" xfId="142"/>
    <cellStyle name="常规 19" xfId="143"/>
    <cellStyle name="常规 24" xfId="144"/>
    <cellStyle name="常规 17 2" xfId="145"/>
    <cellStyle name="好_2015年区报表报送（表3财政部修订版12 26）" xfId="146"/>
    <cellStyle name="常规 13 2" xfId="147"/>
    <cellStyle name="好_国资经营预算(火炬区）" xfId="148"/>
    <cellStyle name="常规 12 2" xfId="149"/>
    <cellStyle name="常规 12" xfId="150"/>
    <cellStyle name="常规 11_2016年新增项目11.8" xfId="151"/>
    <cellStyle name="常规 11 2" xfId="152"/>
    <cellStyle name="常规 2_（汇总）中山市2013年基层财政专项资金公开目录表" xfId="153"/>
    <cellStyle name="好_Xl0000049" xfId="154"/>
    <cellStyle name="常规 10" xfId="155"/>
    <cellStyle name="常规 16 2" xfId="156"/>
    <cellStyle name="千位分隔 3 2" xfId="157"/>
    <cellStyle name="千位分隔 10" xfId="158"/>
    <cellStyle name="_ET_STYLE_NoName_00_" xfId="159"/>
    <cellStyle name="常规 13" xfId="160"/>
    <cellStyle name="好_中山市2013年政府投资项目计划申报汇总表-翠亨新区开发办_2016国资经营预算收支草案1 2" xfId="161"/>
    <cellStyle name="千位分隔 2" xfId="162"/>
    <cellStyle name="常规 10 2" xfId="163"/>
    <cellStyle name="差_2016年区决算模板" xfId="164"/>
    <cellStyle name="好_(财政局）交通集团2012年基建预算报表（12月5日）" xfId="165"/>
    <cellStyle name="常规 11" xfId="166"/>
    <cellStyle name="常规 21" xfId="167"/>
    <cellStyle name="常规 16" xfId="168"/>
    <cellStyle name="差_副本2015年东区预算报表20160103（终稿修改后）" xfId="169"/>
    <cellStyle name="千位分隔 10 2" xfId="170"/>
    <cellStyle name="千位分隔 5" xfId="171"/>
    <cellStyle name="常规_08年镇区预算收支报表_2014年报表中心模板（汇总）20141010" xfId="172"/>
    <cellStyle name="差_Xl0000049" xfId="173"/>
    <cellStyle name="常规 4 2" xfId="174"/>
    <cellStyle name="千位分隔 4 2" xfId="175"/>
    <cellStyle name="着色 1" xfId="176"/>
    <cellStyle name="20% - 着色 5" xfId="177"/>
    <cellStyle name="好_债管科目调整7.24" xfId="178"/>
    <cellStyle name="差_（2015.1.4下午）五桂山2015年区报表报送" xfId="179"/>
    <cellStyle name="常规_2015.12.22(调整表11）参照省的表二_2018年镇区预算报表报送" xfId="180"/>
    <cellStyle name="千位分隔 7" xfId="181"/>
    <cellStyle name="ColLevel_0" xfId="182"/>
    <cellStyle name="差_中山市2013年政府投资项目计划申报汇总表-翠亨新区开发办_2016国资经营预算收支草案1 2_2016年预算（模板）政府稿" xfId="183"/>
    <cellStyle name="差_2016年区预算调整（合并）" xfId="184"/>
    <cellStyle name="常规_2015.12.22(调整表11）参照省的表二" xfId="185"/>
    <cellStyle name="常规 4_（汇总）中山市2013年基层财政专项资金公开目录表" xfId="186"/>
    <cellStyle name="差_债管科目调整7.24" xfId="187"/>
    <cellStyle name="常规 14" xfId="188"/>
    <cellStyle name="好_（2015.1.4下午）五桂山2015年区报表报送" xfId="189"/>
    <cellStyle name="常规 8_（汇总）中山市2013年基层财政专项资金公开目录表" xfId="190"/>
    <cellStyle name="常规 22" xfId="191"/>
    <cellStyle name="常规 17" xfId="192"/>
    <cellStyle name="RowLevel_0" xfId="193"/>
    <cellStyle name="差_中山市区2018年预算草案" xfId="194"/>
    <cellStyle name="差_2012年度国有资本经营预算" xfId="195"/>
    <cellStyle name="常规 14 2" xfId="196"/>
    <cellStyle name="40% - 着色 3" xfId="197"/>
    <cellStyle name="千位分隔 4" xfId="198"/>
    <cellStyle name="常规_exceltmp1" xfId="199"/>
    <cellStyle name="差_报表中心表格（终稿1.8）" xfId="200"/>
    <cellStyle name="40% - 着色 6" xfId="201"/>
    <cellStyle name="差_2016年预算（模板）终稿 (2)" xfId="202"/>
    <cellStyle name="着色 6" xfId="203"/>
    <cellStyle name="好_报表中心表格（终稿1.8）" xfId="204"/>
    <cellStyle name="好_中山市2013年政府投资项目计划申报汇总表-翠亨新区开发办" xfId="205"/>
    <cellStyle name="好_2015年区报表报送（财政部修订版报信息组）" xfId="206"/>
    <cellStyle name="60% - 着色 1" xfId="207"/>
    <cellStyle name="常规_2008年预算收支草案_2014年报表中心模板（汇总）20141010_2018年镇区预算报表报送" xfId="208"/>
    <cellStyle name="差_2015年区报表报送（财政部修订版报信息组）" xfId="209"/>
    <cellStyle name="千位分隔 5 2" xfId="210"/>
    <cellStyle name="差_中山市2013年政府投资项目计划申报汇总表-翠亨新区开发办" xfId="211"/>
    <cellStyle name="标题_2015年东区预算报表20160103（终稿修改后） (2)" xfId="212"/>
    <cellStyle name="60% - 着色 6" xfId="213"/>
    <cellStyle name="_预算调整格式（佛山）" xfId="214"/>
    <cellStyle name="20% - 着色 4" xfId="215"/>
    <cellStyle name="好_2016年预算（模板）终稿 (2)" xfId="216"/>
    <cellStyle name="差_国资经营预算(火炬区）" xfId="217"/>
    <cellStyle name="差_预财表4、5" xfId="218"/>
    <cellStyle name="40% - 着色 1" xfId="219"/>
    <cellStyle name="差_（2015.1.4下午）五桂山2015年区报表报送_中山市区2016年财政预算收支总表（新格式）2015 1 3" xfId="220"/>
    <cellStyle name="_2015年预算报表(经济分类） (2)" xfId="221"/>
    <cellStyle name="60% - 着色 3" xfId="222"/>
    <cellStyle name="着色 2" xfId="223"/>
    <cellStyle name="20% - 着色 6" xfId="224"/>
    <cellStyle name="60% - 着色 4" xfId="225"/>
    <cellStyle name="差_预算终稿0205" xfId="226"/>
    <cellStyle name="常规 6 2" xfId="227"/>
    <cellStyle name="差_基建汇总(住建局修改）" xfId="228"/>
    <cellStyle name="60% - 着色 5" xfId="229"/>
    <cellStyle name="好_基建汇总(住建局修改）" xfId="230"/>
    <cellStyle name="差_副本拟修改镇区预决算公开表+预财表12（2015.6.3）" xfId="231"/>
    <cellStyle name="千位分隔 9" xfId="232"/>
    <cellStyle name="差_进度表（第四季度）增加调整列" xfId="233"/>
    <cellStyle name="差_(财政局）交通集团2012年基建预算报表（12月5日）" xfId="234"/>
    <cellStyle name="40% - 着色 2" xfId="235"/>
    <cellStyle name="差_中山市2013年政府投资项目计划申报汇总表-翠亨新区开发办_2016国资经营预算收支草案1 2" xfId="236"/>
    <cellStyle name="40% - 着色 4" xfId="237"/>
    <cellStyle name="40% - 着色 5" xfId="238"/>
    <cellStyle name="差_2015年区决算模板增加公式" xfId="239"/>
    <cellStyle name="差_预算调整格式（佛山）" xfId="240"/>
    <cellStyle name="千位分隔 2 2" xfId="2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\2014\2014&#24180;&#39044;&#31639;\2014&#24180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q\AppData\Local\Microsoft\Windows\Temporary%20Internet%20Files\OLK3C25\&#21326;\2014&#24180;&#36215;\&#39044;&#31639;\&#24180;&#24230;&#39044;&#31639;\2016&#24180;\&#39044;&#31639;&#31185;\&#22522;&#26412;&#25903;&#20986;&#32463;&#27982;&#20998;&#31867;&#39044;&#31639;&#36164;&#26009;\&#39044;&#31639;&#31185;2010.3.22\&#20915;&#31639;&#36164;&#26009;\2014\2014&#20915;&#31639;&#25253;&#21578;&#21450;&#25253;&#34920;\2014&#20915;&#31639;&#26684;&#24335;2015.5.15\&#65288;&#27719;&#24635;&#32456;&#31295;&#65289;2014&#20915;&#31639;&#34920;&#26684;&#24335;5.2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zk\Local%20Settings\Temporary%20Internet%20Files\OLK49A\2014&#24180;&#39044;&#31639;&#34920;&#26684;&#65288;&#22478;&#21306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q\AppData\Local\Temp\Rar$DIa0.328\2017&#24180;&#38215;&#21306;&#39044;&#31639;&#25253;&#34920;&#25253;&#36865;7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预算内(全市）"/>
      <sheetName val="预算内（市本级）"/>
      <sheetName val="预算内（火炬）"/>
      <sheetName val="预算支出明细表"/>
      <sheetName val="三公经费"/>
      <sheetName val="预算内基金（全市）"/>
      <sheetName val="预算内基金（市本级）"/>
      <sheetName val="预算内基金（火炬）"/>
      <sheetName val="基金明细表"/>
      <sheetName val="2013年支出情况表（全市公共财政和基金)"/>
      <sheetName val="国资经营（全市）"/>
      <sheetName val="国资经营（市本级）"/>
      <sheetName val="国资经营（火炬区）"/>
      <sheetName val="社保基金预算"/>
      <sheetName val="收入来源"/>
      <sheetName val="基建汇总"/>
      <sheetName val="(1)新建  (2)"/>
      <sheetName val="汇总"/>
      <sheetName val="价格调节基金"/>
      <sheetName val="促进就业资金"/>
      <sheetName val="拥军优属保障金"/>
      <sheetName val="水利建设资金"/>
      <sheetName val="住房保障专项资金（廉租房）"/>
      <sheetName val="其他资金"/>
      <sheetName val="财政专户明细"/>
      <sheetName val="汇总 (2)"/>
      <sheetName val="石岐区"/>
      <sheetName val="东区"/>
      <sheetName val="西区"/>
      <sheetName val="南区"/>
      <sheetName val="五桂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"/>
      <sheetName val="痸莃&quot;"/>
      <sheetName val=""/>
      <sheetName val="ú_xls_封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（城区公共财政预算报表）"/>
      <sheetName val="表二 （预算支出表）"/>
      <sheetName val="表三（政府性基金报表）"/>
      <sheetName val="表四（非税收入明细表）"/>
      <sheetName val="表五（决算信息公开自查表）"/>
      <sheetName val="表六（预算公开自查表 ）"/>
      <sheetName val="表七（转移性收入安排的支出预算）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预财表2-1（预算公开自查表）  (2)"/>
      <sheetName val="预财表2-2（决算公开自查表）"/>
      <sheetName val="预财表 3 （镇区决算）"/>
      <sheetName val="预财表4 一般公共预算支出决算明细草案（按功能分类科目）"/>
      <sheetName val="预财表5 一般公共预算支出决算明细草案（按经济分类科目）"/>
      <sheetName val="预财表 6 （一般公共预算收支草案）"/>
      <sheetName val="预财表 7 （政府性基金预算收支草案）"/>
      <sheetName val="预财表 8（公共财政预算支出明细表）"/>
      <sheetName val="预财表 9（转移性收入安排的支出预算）"/>
      <sheetName val="预财表 10（公共财政预算收支进度表）"/>
      <sheetName val="预财表 11（公共财政预算支出进度明细表）"/>
      <sheetName val="预财表 12（政府性基金报表）"/>
      <sheetName val="预财表14 一般公共预算基本支出明细表（按经济分类科目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77"/>
  <sheetViews>
    <sheetView tabSelected="1" view="pageBreakPreview" zoomScale="84" zoomScaleNormal="85" zoomScaleSheetLayoutView="84" workbookViewId="0" topLeftCell="A1">
      <selection activeCell="A2" sqref="A2:L2"/>
    </sheetView>
  </sheetViews>
  <sheetFormatPr defaultColWidth="9.00390625" defaultRowHeight="14.25"/>
  <cols>
    <col min="1" max="1" width="43.00390625" style="4" customWidth="1"/>
    <col min="2" max="2" width="17.875" style="5" customWidth="1"/>
    <col min="3" max="4" width="18.125" style="5" customWidth="1"/>
    <col min="5" max="5" width="17.625" style="5" customWidth="1"/>
    <col min="6" max="6" width="17.00390625" style="6" customWidth="1"/>
    <col min="7" max="7" width="37.125" style="4" customWidth="1"/>
    <col min="8" max="8" width="16.50390625" style="7" customWidth="1"/>
    <col min="9" max="10" width="19.625" style="7" customWidth="1"/>
    <col min="11" max="11" width="17.00390625" style="7" customWidth="1"/>
    <col min="12" max="12" width="16.375" style="8" customWidth="1"/>
    <col min="13" max="244" width="9.00390625" style="4" customWidth="1"/>
    <col min="245" max="16384" width="9.00390625" style="9" customWidth="1"/>
  </cols>
  <sheetData>
    <row r="1" spans="1:12" ht="18.75">
      <c r="A1" s="10"/>
      <c r="B1" s="11"/>
      <c r="C1" s="11"/>
      <c r="D1" s="11"/>
      <c r="E1" s="11"/>
      <c r="F1" s="12"/>
      <c r="G1" s="13"/>
      <c r="H1" s="14"/>
      <c r="I1" s="14"/>
      <c r="J1" s="14"/>
      <c r="K1" s="14"/>
      <c r="L1" s="91"/>
    </row>
    <row r="2" spans="1:12" ht="31.5">
      <c r="A2" s="15" t="s">
        <v>0</v>
      </c>
      <c r="B2" s="15"/>
      <c r="C2" s="15"/>
      <c r="D2" s="15"/>
      <c r="E2" s="15"/>
      <c r="F2" s="16"/>
      <c r="G2" s="15"/>
      <c r="H2" s="17"/>
      <c r="I2" s="17"/>
      <c r="J2" s="17"/>
      <c r="K2" s="17"/>
      <c r="L2" s="16"/>
    </row>
    <row r="3" spans="1:12" ht="8.25" customHeight="1">
      <c r="A3" s="18"/>
      <c r="B3" s="19"/>
      <c r="C3" s="19"/>
      <c r="D3" s="19"/>
      <c r="E3" s="19"/>
      <c r="F3" s="20"/>
      <c r="G3" s="18"/>
      <c r="H3" s="21"/>
      <c r="I3" s="21"/>
      <c r="J3" s="21"/>
      <c r="K3" s="21"/>
      <c r="L3" s="20"/>
    </row>
    <row r="4" spans="1:12" ht="20.25" customHeight="1">
      <c r="A4" s="22"/>
      <c r="B4" s="11"/>
      <c r="C4" s="11"/>
      <c r="D4" s="11"/>
      <c r="E4" s="11"/>
      <c r="F4" s="12"/>
      <c r="G4" s="11"/>
      <c r="H4" s="23"/>
      <c r="I4" s="23"/>
      <c r="J4" s="23"/>
      <c r="K4" s="92"/>
      <c r="L4" s="92" t="s">
        <v>1</v>
      </c>
    </row>
    <row r="5" spans="1:12" ht="23.25" customHeight="1">
      <c r="A5" s="24" t="s">
        <v>2</v>
      </c>
      <c r="B5" s="25"/>
      <c r="C5" s="25"/>
      <c r="D5" s="25"/>
      <c r="E5" s="25"/>
      <c r="F5" s="26"/>
      <c r="G5" s="27" t="s">
        <v>3</v>
      </c>
      <c r="H5" s="28"/>
      <c r="I5" s="28"/>
      <c r="J5" s="28"/>
      <c r="K5" s="28"/>
      <c r="L5" s="93"/>
    </row>
    <row r="6" spans="1:12" ht="24" customHeight="1">
      <c r="A6" s="29" t="s">
        <v>4</v>
      </c>
      <c r="B6" s="30" t="s">
        <v>5</v>
      </c>
      <c r="C6" s="31" t="s">
        <v>6</v>
      </c>
      <c r="D6" s="32" t="s">
        <v>7</v>
      </c>
      <c r="E6" s="30" t="s">
        <v>8</v>
      </c>
      <c r="F6" s="33" t="s">
        <v>9</v>
      </c>
      <c r="G6" s="29" t="s">
        <v>4</v>
      </c>
      <c r="H6" s="34" t="s">
        <v>5</v>
      </c>
      <c r="I6" s="94" t="s">
        <v>6</v>
      </c>
      <c r="J6" s="32" t="s">
        <v>7</v>
      </c>
      <c r="K6" s="34" t="s">
        <v>8</v>
      </c>
      <c r="L6" s="33" t="s">
        <v>9</v>
      </c>
    </row>
    <row r="7" spans="1:12" ht="49.5" customHeight="1">
      <c r="A7" s="29"/>
      <c r="B7" s="30"/>
      <c r="C7" s="31"/>
      <c r="D7" s="35"/>
      <c r="E7" s="30"/>
      <c r="F7" s="33"/>
      <c r="G7" s="29"/>
      <c r="H7" s="34"/>
      <c r="I7" s="94"/>
      <c r="J7" s="35"/>
      <c r="K7" s="34"/>
      <c r="L7" s="33"/>
    </row>
    <row r="8" spans="1:12" ht="29.25" customHeight="1">
      <c r="A8" s="29"/>
      <c r="B8" s="30"/>
      <c r="C8" s="31"/>
      <c r="D8" s="36"/>
      <c r="E8" s="30"/>
      <c r="F8" s="33"/>
      <c r="G8" s="29"/>
      <c r="H8" s="34"/>
      <c r="I8" s="94"/>
      <c r="J8" s="36"/>
      <c r="K8" s="34"/>
      <c r="L8" s="33"/>
    </row>
    <row r="9" spans="1:12" s="1" customFormat="1" ht="26.25" customHeight="1">
      <c r="A9" s="37" t="s">
        <v>10</v>
      </c>
      <c r="B9" s="38">
        <v>52631.64</v>
      </c>
      <c r="C9" s="38">
        <v>71363</v>
      </c>
      <c r="D9" s="38">
        <v>18731.36</v>
      </c>
      <c r="E9" s="38">
        <v>51388.73</v>
      </c>
      <c r="F9" s="39">
        <v>0.9763847373937046</v>
      </c>
      <c r="G9" s="40" t="s">
        <v>11</v>
      </c>
      <c r="H9" s="38">
        <v>98921.49</v>
      </c>
      <c r="I9" s="38">
        <v>102654.7</v>
      </c>
      <c r="J9" s="38">
        <v>3733.209999999992</v>
      </c>
      <c r="K9" s="38">
        <v>34453</v>
      </c>
      <c r="L9" s="39">
        <f aca="true" t="shared" si="0" ref="L9:L22">K9/H9</f>
        <v>0.3482863026021949</v>
      </c>
    </row>
    <row r="10" spans="1:12" s="2" customFormat="1" ht="26.25" customHeight="1">
      <c r="A10" s="41" t="s">
        <v>12</v>
      </c>
      <c r="B10" s="42">
        <v>42030</v>
      </c>
      <c r="C10" s="42">
        <v>44413</v>
      </c>
      <c r="D10" s="42">
        <v>2383</v>
      </c>
      <c r="E10" s="42">
        <v>29849.88</v>
      </c>
      <c r="F10" s="43">
        <v>0.7102041399000714</v>
      </c>
      <c r="G10" s="44" t="s">
        <v>13</v>
      </c>
      <c r="H10" s="45">
        <v>11312.92</v>
      </c>
      <c r="I10" s="95">
        <v>11813</v>
      </c>
      <c r="J10" s="63">
        <v>500.0799999999999</v>
      </c>
      <c r="K10" s="45">
        <v>4711</v>
      </c>
      <c r="L10" s="48">
        <f t="shared" si="0"/>
        <v>0.4164265282526527</v>
      </c>
    </row>
    <row r="11" spans="1:12" s="2" customFormat="1" ht="26.25" customHeight="1">
      <c r="A11" s="46" t="s">
        <v>14</v>
      </c>
      <c r="B11" s="47">
        <v>22933</v>
      </c>
      <c r="C11" s="47">
        <v>22933</v>
      </c>
      <c r="D11" s="45">
        <v>0</v>
      </c>
      <c r="E11" s="45">
        <v>19371.52</v>
      </c>
      <c r="F11" s="48">
        <v>0.8447006497187459</v>
      </c>
      <c r="G11" s="44" t="s">
        <v>15</v>
      </c>
      <c r="H11" s="45"/>
      <c r="I11" s="95"/>
      <c r="J11" s="63"/>
      <c r="K11" s="45"/>
      <c r="L11" s="48"/>
    </row>
    <row r="12" spans="1:12" s="2" customFormat="1" ht="26.25" customHeight="1">
      <c r="A12" s="46" t="s">
        <v>16</v>
      </c>
      <c r="B12" s="42">
        <v>17030</v>
      </c>
      <c r="C12" s="42">
        <v>19413</v>
      </c>
      <c r="D12" s="42">
        <v>2383</v>
      </c>
      <c r="E12" s="42">
        <v>9664.36</v>
      </c>
      <c r="F12" s="43">
        <v>0.5674903112155021</v>
      </c>
      <c r="G12" s="44" t="s">
        <v>17</v>
      </c>
      <c r="H12" s="45"/>
      <c r="I12" s="95"/>
      <c r="J12" s="63"/>
      <c r="K12" s="45"/>
      <c r="L12" s="48"/>
    </row>
    <row r="13" spans="1:12" s="2" customFormat="1" ht="26.25" customHeight="1">
      <c r="A13" s="49" t="s">
        <v>18</v>
      </c>
      <c r="B13" s="47">
        <v>4600</v>
      </c>
      <c r="C13" s="45">
        <v>4000</v>
      </c>
      <c r="D13" s="45">
        <v>-600</v>
      </c>
      <c r="E13" s="45">
        <v>2203.32</v>
      </c>
      <c r="F13" s="48">
        <v>0.47898260869565223</v>
      </c>
      <c r="G13" s="44" t="s">
        <v>19</v>
      </c>
      <c r="H13" s="45">
        <v>10357.02</v>
      </c>
      <c r="I13" s="95">
        <v>10490</v>
      </c>
      <c r="J13" s="63">
        <v>132.97999999999956</v>
      </c>
      <c r="K13" s="45">
        <v>3947</v>
      </c>
      <c r="L13" s="48">
        <f t="shared" si="0"/>
        <v>0.38109417573780874</v>
      </c>
    </row>
    <row r="14" spans="1:12" s="2" customFormat="1" ht="26.25" customHeight="1">
      <c r="A14" s="49" t="s">
        <v>20</v>
      </c>
      <c r="B14" s="47">
        <v>657</v>
      </c>
      <c r="C14" s="45">
        <v>1283</v>
      </c>
      <c r="D14" s="45">
        <v>626</v>
      </c>
      <c r="E14" s="45">
        <v>841.36</v>
      </c>
      <c r="F14" s="48">
        <v>1.2806088280060883</v>
      </c>
      <c r="G14" s="44" t="s">
        <v>21</v>
      </c>
      <c r="H14" s="45">
        <v>23608.08</v>
      </c>
      <c r="I14" s="95">
        <v>23826</v>
      </c>
      <c r="J14" s="63">
        <v>217.91999999999825</v>
      </c>
      <c r="K14" s="45">
        <v>9825</v>
      </c>
      <c r="L14" s="48">
        <f t="shared" si="0"/>
        <v>0.41617107363241734</v>
      </c>
    </row>
    <row r="15" spans="1:12" s="2" customFormat="1" ht="26.25" customHeight="1">
      <c r="A15" s="49" t="s">
        <v>22</v>
      </c>
      <c r="B15" s="47">
        <v>2010</v>
      </c>
      <c r="C15" s="45">
        <v>3140</v>
      </c>
      <c r="D15" s="45">
        <v>1130</v>
      </c>
      <c r="E15" s="45">
        <v>621.52</v>
      </c>
      <c r="F15" s="48">
        <v>0.30921393034825867</v>
      </c>
      <c r="G15" s="44" t="s">
        <v>23</v>
      </c>
      <c r="H15" s="45">
        <v>1685.36</v>
      </c>
      <c r="I15" s="95">
        <v>1685.36</v>
      </c>
      <c r="J15" s="63">
        <v>0</v>
      </c>
      <c r="K15" s="45">
        <v>180</v>
      </c>
      <c r="L15" s="48">
        <f t="shared" si="0"/>
        <v>0.10680210756158923</v>
      </c>
    </row>
    <row r="16" spans="1:12" s="2" customFormat="1" ht="26.25" customHeight="1">
      <c r="A16" s="49" t="s">
        <v>24</v>
      </c>
      <c r="B16" s="47"/>
      <c r="C16" s="45"/>
      <c r="D16" s="45"/>
      <c r="E16" s="45"/>
      <c r="F16" s="48"/>
      <c r="G16" s="44" t="s">
        <v>25</v>
      </c>
      <c r="H16" s="45">
        <v>875.68</v>
      </c>
      <c r="I16" s="95">
        <v>923</v>
      </c>
      <c r="J16" s="63">
        <v>47.32000000000005</v>
      </c>
      <c r="K16" s="45">
        <v>322</v>
      </c>
      <c r="L16" s="48">
        <f t="shared" si="0"/>
        <v>0.367714233509958</v>
      </c>
    </row>
    <row r="17" spans="1:12" s="2" customFormat="1" ht="26.25" customHeight="1">
      <c r="A17" s="50" t="s">
        <v>26</v>
      </c>
      <c r="B17" s="47">
        <v>7403</v>
      </c>
      <c r="C17" s="45">
        <v>8504</v>
      </c>
      <c r="D17" s="45">
        <v>1101</v>
      </c>
      <c r="E17" s="45">
        <v>5375.97</v>
      </c>
      <c r="F17" s="48">
        <v>0.726188031878968</v>
      </c>
      <c r="G17" s="44" t="s">
        <v>27</v>
      </c>
      <c r="H17" s="45">
        <v>13090.96</v>
      </c>
      <c r="I17" s="95">
        <v>13413.5</v>
      </c>
      <c r="J17" s="63">
        <v>322.5400000000009</v>
      </c>
      <c r="K17" s="45">
        <v>5815</v>
      </c>
      <c r="L17" s="48">
        <f t="shared" si="0"/>
        <v>0.44419966144576106</v>
      </c>
    </row>
    <row r="18" spans="1:12" s="2" customFormat="1" ht="26.25" customHeight="1">
      <c r="A18" s="51" t="s">
        <v>28</v>
      </c>
      <c r="B18" s="47"/>
      <c r="C18" s="45">
        <v>50</v>
      </c>
      <c r="D18" s="45">
        <v>50</v>
      </c>
      <c r="E18" s="45">
        <v>50</v>
      </c>
      <c r="F18" s="48"/>
      <c r="G18" s="44" t="s">
        <v>29</v>
      </c>
      <c r="H18" s="45">
        <v>4430.73</v>
      </c>
      <c r="I18" s="95">
        <v>5486</v>
      </c>
      <c r="J18" s="63">
        <v>1055.2700000000004</v>
      </c>
      <c r="K18" s="45">
        <v>2570</v>
      </c>
      <c r="L18" s="48">
        <f t="shared" si="0"/>
        <v>0.5800398579917982</v>
      </c>
    </row>
    <row r="19" spans="1:12" s="2" customFormat="1" ht="26.25" customHeight="1">
      <c r="A19" s="51" t="s">
        <v>30</v>
      </c>
      <c r="B19" s="47"/>
      <c r="C19" s="45"/>
      <c r="D19" s="45"/>
      <c r="E19" s="45"/>
      <c r="F19" s="48"/>
      <c r="G19" s="44" t="s">
        <v>31</v>
      </c>
      <c r="H19" s="45">
        <v>1260.52</v>
      </c>
      <c r="I19" s="95">
        <v>1279</v>
      </c>
      <c r="J19" s="63">
        <v>18.480000000000018</v>
      </c>
      <c r="K19" s="45">
        <v>238</v>
      </c>
      <c r="L19" s="48">
        <f t="shared" si="0"/>
        <v>0.18881096690254814</v>
      </c>
    </row>
    <row r="20" spans="1:12" s="2" customFormat="1" ht="25.5" customHeight="1">
      <c r="A20" s="51" t="s">
        <v>32</v>
      </c>
      <c r="B20" s="47">
        <v>2360</v>
      </c>
      <c r="C20" s="45">
        <v>2436</v>
      </c>
      <c r="D20" s="45">
        <v>76</v>
      </c>
      <c r="E20" s="45">
        <v>572.19</v>
      </c>
      <c r="F20" s="48">
        <v>0.2424533898305085</v>
      </c>
      <c r="G20" s="44" t="s">
        <v>33</v>
      </c>
      <c r="H20" s="45">
        <v>8116.91</v>
      </c>
      <c r="I20" s="95">
        <v>8220.4</v>
      </c>
      <c r="J20" s="63">
        <v>103.48999999999978</v>
      </c>
      <c r="K20" s="45">
        <v>1301</v>
      </c>
      <c r="L20" s="48">
        <f t="shared" si="0"/>
        <v>0.1602826691437998</v>
      </c>
    </row>
    <row r="21" spans="1:12" s="2" customFormat="1" ht="25.5" customHeight="1">
      <c r="A21" s="46" t="s">
        <v>34</v>
      </c>
      <c r="B21" s="47">
        <v>2067</v>
      </c>
      <c r="C21" s="45">
        <v>2067</v>
      </c>
      <c r="D21" s="45">
        <v>0</v>
      </c>
      <c r="E21" s="45">
        <v>814</v>
      </c>
      <c r="F21" s="48">
        <v>0.393807450411224</v>
      </c>
      <c r="G21" s="44" t="s">
        <v>35</v>
      </c>
      <c r="H21" s="45">
        <v>9245.19</v>
      </c>
      <c r="I21" s="95">
        <v>11931</v>
      </c>
      <c r="J21" s="63">
        <v>2685.8099999999995</v>
      </c>
      <c r="K21" s="45">
        <v>2814</v>
      </c>
      <c r="L21" s="48">
        <f t="shared" si="0"/>
        <v>0.304374490951511</v>
      </c>
    </row>
    <row r="22" spans="1:12" s="2" customFormat="1" ht="26.25" customHeight="1">
      <c r="A22" s="46" t="s">
        <v>36</v>
      </c>
      <c r="B22" s="52"/>
      <c r="C22" s="52"/>
      <c r="D22" s="45"/>
      <c r="E22" s="52"/>
      <c r="F22" s="48"/>
      <c r="G22" s="44" t="s">
        <v>37</v>
      </c>
      <c r="H22" s="45">
        <v>224.83</v>
      </c>
      <c r="I22" s="95">
        <v>224.83</v>
      </c>
      <c r="J22" s="63">
        <v>0</v>
      </c>
      <c r="K22" s="45">
        <v>152</v>
      </c>
      <c r="L22" s="48">
        <f t="shared" si="0"/>
        <v>0.6760663612507227</v>
      </c>
    </row>
    <row r="23" spans="1:12" s="2" customFormat="1" ht="26.25" customHeight="1">
      <c r="A23" s="41" t="s">
        <v>38</v>
      </c>
      <c r="B23" s="53">
        <v>1900</v>
      </c>
      <c r="C23" s="53">
        <v>14175</v>
      </c>
      <c r="D23" s="53">
        <v>12275</v>
      </c>
      <c r="E23" s="53">
        <v>8743.3</v>
      </c>
      <c r="F23" s="43">
        <v>4.601736842105263</v>
      </c>
      <c r="G23" s="44" t="s">
        <v>39</v>
      </c>
      <c r="H23" s="45">
        <v>5750</v>
      </c>
      <c r="I23" s="95">
        <v>5750</v>
      </c>
      <c r="J23" s="63">
        <v>0</v>
      </c>
      <c r="K23" s="45"/>
      <c r="L23" s="48"/>
    </row>
    <row r="24" spans="1:12" s="2" customFormat="1" ht="26.25" customHeight="1">
      <c r="A24" s="46" t="s">
        <v>40</v>
      </c>
      <c r="B24" s="54"/>
      <c r="C24" s="54"/>
      <c r="D24" s="45"/>
      <c r="E24" s="54"/>
      <c r="F24" s="48"/>
      <c r="G24" s="44" t="s">
        <v>41</v>
      </c>
      <c r="H24" s="45"/>
      <c r="I24" s="95"/>
      <c r="J24" s="63"/>
      <c r="K24" s="45"/>
      <c r="L24" s="48"/>
    </row>
    <row r="25" spans="1:12" s="2" customFormat="1" ht="26.25" customHeight="1">
      <c r="A25" s="46" t="s">
        <v>42</v>
      </c>
      <c r="B25" s="45"/>
      <c r="C25" s="45">
        <v>10803</v>
      </c>
      <c r="D25" s="45">
        <v>10803</v>
      </c>
      <c r="E25" s="45">
        <v>5652.8</v>
      </c>
      <c r="F25" s="48"/>
      <c r="G25" s="44" t="s">
        <v>43</v>
      </c>
      <c r="H25" s="45"/>
      <c r="I25" s="95"/>
      <c r="J25" s="63"/>
      <c r="K25" s="45"/>
      <c r="L25" s="48"/>
    </row>
    <row r="26" spans="1:12" s="2" customFormat="1" ht="26.25" customHeight="1">
      <c r="A26" s="46" t="s">
        <v>44</v>
      </c>
      <c r="B26" s="52"/>
      <c r="C26" s="45"/>
      <c r="D26" s="45"/>
      <c r="E26" s="55"/>
      <c r="F26" s="48"/>
      <c r="G26" s="44" t="s">
        <v>45</v>
      </c>
      <c r="H26" s="45"/>
      <c r="I26" s="95"/>
      <c r="J26" s="63"/>
      <c r="K26" s="45"/>
      <c r="L26" s="48"/>
    </row>
    <row r="27" spans="1:12" s="2" customFormat="1" ht="26.25" customHeight="1">
      <c r="A27" s="46" t="s">
        <v>46</v>
      </c>
      <c r="B27" s="56"/>
      <c r="C27" s="45">
        <v>977</v>
      </c>
      <c r="D27" s="45">
        <v>977</v>
      </c>
      <c r="E27" s="45">
        <v>977</v>
      </c>
      <c r="F27" s="48"/>
      <c r="G27" s="44" t="s">
        <v>47</v>
      </c>
      <c r="H27" s="45"/>
      <c r="I27" s="95"/>
      <c r="J27" s="63"/>
      <c r="K27" s="45"/>
      <c r="L27" s="48"/>
    </row>
    <row r="28" spans="1:12" s="2" customFormat="1" ht="26.25" customHeight="1">
      <c r="A28" s="46" t="s">
        <v>48</v>
      </c>
      <c r="B28" s="47">
        <v>923</v>
      </c>
      <c r="C28" s="54">
        <v>923</v>
      </c>
      <c r="D28" s="45">
        <v>0</v>
      </c>
      <c r="E28" s="54">
        <v>641.5</v>
      </c>
      <c r="F28" s="48">
        <v>0.6950162513542795</v>
      </c>
      <c r="G28" s="44" t="s">
        <v>49</v>
      </c>
      <c r="H28" s="45">
        <v>3989.11</v>
      </c>
      <c r="I28" s="95">
        <v>3989.11</v>
      </c>
      <c r="J28" s="63">
        <v>0</v>
      </c>
      <c r="K28" s="45">
        <v>1983</v>
      </c>
      <c r="L28" s="48">
        <f aca="true" t="shared" si="1" ref="L28:L33">K28/H28</f>
        <v>0.49710336390824017</v>
      </c>
    </row>
    <row r="29" spans="1:12" s="2" customFormat="1" ht="26.25" customHeight="1">
      <c r="A29" s="46" t="s">
        <v>50</v>
      </c>
      <c r="B29" s="47">
        <v>977</v>
      </c>
      <c r="C29" s="45">
        <v>1472</v>
      </c>
      <c r="D29" s="45">
        <v>495</v>
      </c>
      <c r="E29" s="45">
        <v>1472</v>
      </c>
      <c r="F29" s="48">
        <v>1.5066530194472876</v>
      </c>
      <c r="G29" s="44" t="s">
        <v>51</v>
      </c>
      <c r="H29" s="45">
        <v>244</v>
      </c>
      <c r="I29" s="95">
        <v>244</v>
      </c>
      <c r="J29" s="63">
        <v>0</v>
      </c>
      <c r="K29" s="45">
        <v>122</v>
      </c>
      <c r="L29" s="48">
        <f t="shared" si="1"/>
        <v>0.5</v>
      </c>
    </row>
    <row r="30" spans="1:12" s="2" customFormat="1" ht="26.25" customHeight="1">
      <c r="A30" s="41" t="s">
        <v>52</v>
      </c>
      <c r="B30" s="47">
        <v>8701.64</v>
      </c>
      <c r="C30" s="45">
        <v>12775</v>
      </c>
      <c r="D30" s="45">
        <v>4073.3600000000006</v>
      </c>
      <c r="E30" s="45">
        <v>12795.55</v>
      </c>
      <c r="F30" s="48">
        <v>1.4704756804464445</v>
      </c>
      <c r="G30" s="44" t="s">
        <v>53</v>
      </c>
      <c r="H30" s="45">
        <v>1657.92</v>
      </c>
      <c r="I30" s="95">
        <v>1857</v>
      </c>
      <c r="J30" s="63">
        <v>199.07999999999993</v>
      </c>
      <c r="K30" s="45">
        <v>473</v>
      </c>
      <c r="L30" s="48">
        <f t="shared" si="1"/>
        <v>0.2852972399150743</v>
      </c>
    </row>
    <row r="31" spans="1:12" ht="30.75" customHeight="1">
      <c r="A31" s="41" t="s">
        <v>54</v>
      </c>
      <c r="B31" s="57"/>
      <c r="C31" s="45"/>
      <c r="D31" s="45"/>
      <c r="E31" s="45"/>
      <c r="F31" s="48"/>
      <c r="G31" s="44" t="s">
        <v>55</v>
      </c>
      <c r="H31" s="45">
        <v>1500</v>
      </c>
      <c r="I31" s="95">
        <v>1500</v>
      </c>
      <c r="J31" s="63">
        <v>0</v>
      </c>
      <c r="K31" s="45"/>
      <c r="L31" s="48">
        <f t="shared" si="1"/>
        <v>0</v>
      </c>
    </row>
    <row r="32" spans="1:12" ht="26.25" customHeight="1">
      <c r="A32" s="58"/>
      <c r="B32" s="59"/>
      <c r="C32" s="55"/>
      <c r="D32" s="45"/>
      <c r="E32" s="55"/>
      <c r="F32" s="48"/>
      <c r="G32" s="44" t="s">
        <v>56</v>
      </c>
      <c r="H32" s="45">
        <v>1572.26</v>
      </c>
      <c r="I32" s="95">
        <v>22.5</v>
      </c>
      <c r="J32" s="63">
        <v>-1549.76</v>
      </c>
      <c r="K32" s="45"/>
      <c r="L32" s="48">
        <f t="shared" si="1"/>
        <v>0</v>
      </c>
    </row>
    <row r="33" spans="1:12" ht="26.25" customHeight="1">
      <c r="A33" s="58"/>
      <c r="B33" s="59"/>
      <c r="C33" s="55"/>
      <c r="D33" s="45"/>
      <c r="E33" s="55"/>
      <c r="F33" s="48"/>
      <c r="G33" s="40" t="s">
        <v>57</v>
      </c>
      <c r="H33" s="38">
        <v>13686.93</v>
      </c>
      <c r="I33" s="38">
        <v>15944.929999999998</v>
      </c>
      <c r="J33" s="38">
        <v>2257.999999999998</v>
      </c>
      <c r="K33" s="38">
        <v>5621.72</v>
      </c>
      <c r="L33" s="39">
        <f t="shared" si="1"/>
        <v>0.4107363740444351</v>
      </c>
    </row>
    <row r="34" spans="1:12" ht="26.25" customHeight="1">
      <c r="A34" s="58"/>
      <c r="B34" s="59"/>
      <c r="C34" s="55"/>
      <c r="D34" s="45"/>
      <c r="E34" s="55"/>
      <c r="F34" s="48"/>
      <c r="G34" s="60" t="s">
        <v>58</v>
      </c>
      <c r="H34" s="45">
        <v>5800</v>
      </c>
      <c r="I34" s="45">
        <v>5800</v>
      </c>
      <c r="J34" s="63">
        <v>0</v>
      </c>
      <c r="K34" s="45">
        <v>2613.65</v>
      </c>
      <c r="L34" s="48"/>
    </row>
    <row r="35" spans="1:12" ht="26.25" customHeight="1">
      <c r="A35" s="37" t="s">
        <v>59</v>
      </c>
      <c r="B35" s="55"/>
      <c r="C35" s="55">
        <v>119.4</v>
      </c>
      <c r="D35" s="55">
        <v>119.4</v>
      </c>
      <c r="E35" s="55">
        <v>119.4</v>
      </c>
      <c r="F35" s="61"/>
      <c r="G35" s="62" t="s">
        <v>60</v>
      </c>
      <c r="H35" s="45">
        <v>1129.9</v>
      </c>
      <c r="I35" s="45">
        <v>1129.9</v>
      </c>
      <c r="J35" s="63">
        <v>0</v>
      </c>
      <c r="K35" s="45">
        <v>229.29</v>
      </c>
      <c r="L35" s="48">
        <f>K35/H35</f>
        <v>0.20292946278431717</v>
      </c>
    </row>
    <row r="36" spans="1:12" ht="26.25" customHeight="1">
      <c r="A36" s="37" t="s">
        <v>61</v>
      </c>
      <c r="B36" s="59"/>
      <c r="C36" s="55"/>
      <c r="D36" s="45"/>
      <c r="E36" s="55"/>
      <c r="F36" s="48"/>
      <c r="G36" s="62" t="s">
        <v>62</v>
      </c>
      <c r="H36" s="63">
        <v>6757.03</v>
      </c>
      <c r="I36" s="63">
        <v>9015.029999999999</v>
      </c>
      <c r="J36" s="63">
        <v>2257.999999999999</v>
      </c>
      <c r="K36" s="67">
        <v>2778.78</v>
      </c>
      <c r="L36" s="48">
        <f>K36/H36</f>
        <v>0.4112428093407903</v>
      </c>
    </row>
    <row r="37" spans="1:12" ht="26.25" customHeight="1">
      <c r="A37" s="37" t="s">
        <v>63</v>
      </c>
      <c r="B37" s="64">
        <v>53726.4317</v>
      </c>
      <c r="C37" s="65">
        <v>43460.71</v>
      </c>
      <c r="D37" s="65">
        <v>-10265.721700000002</v>
      </c>
      <c r="E37" s="65"/>
      <c r="F37" s="48"/>
      <c r="G37" s="66" t="s">
        <v>64</v>
      </c>
      <c r="H37" s="67"/>
      <c r="I37" s="67"/>
      <c r="J37" s="86"/>
      <c r="K37" s="67"/>
      <c r="L37" s="48"/>
    </row>
    <row r="38" spans="1:12" ht="26.25" customHeight="1">
      <c r="A38" s="37" t="s">
        <v>65</v>
      </c>
      <c r="B38" s="68">
        <v>6567.73</v>
      </c>
      <c r="C38" s="55">
        <v>6562.73</v>
      </c>
      <c r="D38" s="65">
        <v>-5</v>
      </c>
      <c r="E38" s="55"/>
      <c r="F38" s="48"/>
      <c r="G38" s="69" t="s">
        <v>66</v>
      </c>
      <c r="H38" s="70">
        <v>317.3816999999908</v>
      </c>
      <c r="I38" s="70">
        <v>2906.2099999999864</v>
      </c>
      <c r="J38" s="38">
        <v>2588.8282999999956</v>
      </c>
      <c r="K38" s="70">
        <v>11433.409999999996</v>
      </c>
      <c r="L38" s="39"/>
    </row>
    <row r="39" spans="1:12" ht="36" customHeight="1">
      <c r="A39" s="71" t="s">
        <v>67</v>
      </c>
      <c r="B39" s="38">
        <v>112925.8017</v>
      </c>
      <c r="C39" s="38">
        <v>121505.83999999998</v>
      </c>
      <c r="D39" s="38">
        <v>8580.038299999986</v>
      </c>
      <c r="E39" s="38">
        <v>51508.13</v>
      </c>
      <c r="F39" s="72">
        <v>0.45612366017854006</v>
      </c>
      <c r="G39" s="73" t="s">
        <v>68</v>
      </c>
      <c r="H39" s="70">
        <v>112925.80170000001</v>
      </c>
      <c r="I39" s="70">
        <v>121505.83999999998</v>
      </c>
      <c r="J39" s="38">
        <v>8580.038299999986</v>
      </c>
      <c r="K39" s="70">
        <v>51508.13</v>
      </c>
      <c r="L39" s="39">
        <f>K39/H39</f>
        <v>0.45612366017854</v>
      </c>
    </row>
    <row r="40" spans="1:12" ht="27.75" customHeight="1">
      <c r="A40" s="74"/>
      <c r="B40" s="38"/>
      <c r="C40" s="38"/>
      <c r="D40" s="45"/>
      <c r="E40" s="38"/>
      <c r="F40" s="48"/>
      <c r="G40" s="75"/>
      <c r="H40" s="76"/>
      <c r="I40" s="76"/>
      <c r="J40" s="86"/>
      <c r="K40" s="76"/>
      <c r="L40" s="48"/>
    </row>
    <row r="41" spans="1:12" ht="26.25" customHeight="1">
      <c r="A41" s="37" t="s">
        <v>69</v>
      </c>
      <c r="B41" s="38">
        <v>51339</v>
      </c>
      <c r="C41" s="38">
        <v>99198</v>
      </c>
      <c r="D41" s="38">
        <v>47859</v>
      </c>
      <c r="E41" s="38">
        <v>6339.33</v>
      </c>
      <c r="F41" s="72">
        <v>0.12347981067025068</v>
      </c>
      <c r="G41" s="69" t="s">
        <v>70</v>
      </c>
      <c r="H41" s="70">
        <v>9244.76</v>
      </c>
      <c r="I41" s="70">
        <v>105202.97</v>
      </c>
      <c r="J41" s="38">
        <v>95958.21</v>
      </c>
      <c r="K41" s="70">
        <v>31638.04</v>
      </c>
      <c r="L41" s="39">
        <f aca="true" t="shared" si="2" ref="L41:L45">K41/H41</f>
        <v>3.422267316836781</v>
      </c>
    </row>
    <row r="42" spans="1:12" ht="26.25" customHeight="1">
      <c r="A42" s="77" t="s">
        <v>71</v>
      </c>
      <c r="B42" s="42">
        <v>51260</v>
      </c>
      <c r="C42" s="42">
        <v>99090</v>
      </c>
      <c r="D42" s="42">
        <v>47830</v>
      </c>
      <c r="E42" s="42">
        <v>6231.75</v>
      </c>
      <c r="F42" s="43">
        <v>0.12157140070230199</v>
      </c>
      <c r="G42" s="78" t="s">
        <v>72</v>
      </c>
      <c r="H42" s="79">
        <v>0</v>
      </c>
      <c r="I42" s="79">
        <v>0</v>
      </c>
      <c r="J42" s="38">
        <v>0</v>
      </c>
      <c r="K42" s="79">
        <v>0</v>
      </c>
      <c r="L42" s="39"/>
    </row>
    <row r="43" spans="1:12" ht="26.25" customHeight="1">
      <c r="A43" s="46" t="s">
        <v>73</v>
      </c>
      <c r="B43" s="45">
        <v>48700</v>
      </c>
      <c r="C43" s="45">
        <v>96530</v>
      </c>
      <c r="D43" s="45">
        <v>47830</v>
      </c>
      <c r="E43" s="45">
        <v>4841.55</v>
      </c>
      <c r="F43" s="48">
        <v>0.0994158110882957</v>
      </c>
      <c r="G43" s="80" t="s">
        <v>74</v>
      </c>
      <c r="H43" s="63"/>
      <c r="I43" s="63"/>
      <c r="J43" s="86"/>
      <c r="K43" s="63"/>
      <c r="L43" s="48"/>
    </row>
    <row r="44" spans="1:12" ht="26.25" customHeight="1">
      <c r="A44" s="46" t="s">
        <v>75</v>
      </c>
      <c r="B44" s="45">
        <v>2560</v>
      </c>
      <c r="C44" s="45">
        <v>2560</v>
      </c>
      <c r="D44" s="45">
        <v>0</v>
      </c>
      <c r="E44" s="45">
        <v>1390.2</v>
      </c>
      <c r="F44" s="48">
        <v>0.543046875</v>
      </c>
      <c r="G44" s="81" t="s">
        <v>76</v>
      </c>
      <c r="H44" s="79">
        <v>9115.76</v>
      </c>
      <c r="I44" s="79">
        <v>59775.47</v>
      </c>
      <c r="J44" s="79">
        <v>50659.71</v>
      </c>
      <c r="K44" s="79">
        <v>5564.089999999999</v>
      </c>
      <c r="L44" s="43">
        <f t="shared" si="2"/>
        <v>0.6103813615101756</v>
      </c>
    </row>
    <row r="45" spans="1:12" ht="27.75" customHeight="1">
      <c r="A45" s="46" t="s">
        <v>77</v>
      </c>
      <c r="B45" s="45"/>
      <c r="C45" s="45"/>
      <c r="D45" s="45"/>
      <c r="E45" s="45"/>
      <c r="F45" s="48"/>
      <c r="G45" s="80" t="s">
        <v>78</v>
      </c>
      <c r="H45" s="63">
        <v>6741.79</v>
      </c>
      <c r="I45" s="63">
        <v>57401.5</v>
      </c>
      <c r="J45" s="63">
        <v>50659.71</v>
      </c>
      <c r="K45" s="63">
        <v>5005.19</v>
      </c>
      <c r="L45" s="48">
        <f t="shared" si="2"/>
        <v>0.7424126233537384</v>
      </c>
    </row>
    <row r="46" spans="1:12" ht="26.25" customHeight="1">
      <c r="A46" s="46" t="s">
        <v>79</v>
      </c>
      <c r="B46" s="45"/>
      <c r="C46" s="45"/>
      <c r="D46" s="45"/>
      <c r="E46" s="45"/>
      <c r="F46" s="48"/>
      <c r="G46" s="80" t="s">
        <v>80</v>
      </c>
      <c r="H46" s="63"/>
      <c r="I46" s="63"/>
      <c r="J46" s="63"/>
      <c r="K46" s="63"/>
      <c r="L46" s="48"/>
    </row>
    <row r="47" spans="1:12" ht="26.25" customHeight="1">
      <c r="A47" s="77" t="s">
        <v>81</v>
      </c>
      <c r="B47" s="42">
        <v>0</v>
      </c>
      <c r="C47" s="42">
        <v>0</v>
      </c>
      <c r="D47" s="38">
        <v>0</v>
      </c>
      <c r="E47" s="42">
        <v>0</v>
      </c>
      <c r="F47" s="43"/>
      <c r="G47" s="80" t="s">
        <v>82</v>
      </c>
      <c r="H47" s="63"/>
      <c r="I47" s="63"/>
      <c r="J47" s="63"/>
      <c r="K47" s="63"/>
      <c r="L47" s="48"/>
    </row>
    <row r="48" spans="1:12" ht="30.75" customHeight="1">
      <c r="A48" s="46" t="s">
        <v>83</v>
      </c>
      <c r="B48" s="45"/>
      <c r="C48" s="45"/>
      <c r="D48" s="45"/>
      <c r="E48" s="45"/>
      <c r="F48" s="48"/>
      <c r="G48" s="80" t="s">
        <v>84</v>
      </c>
      <c r="H48" s="63">
        <v>2373.97</v>
      </c>
      <c r="I48" s="63">
        <v>2373.97</v>
      </c>
      <c r="J48" s="63">
        <v>0</v>
      </c>
      <c r="K48" s="63">
        <v>558.9</v>
      </c>
      <c r="L48" s="48">
        <f aca="true" t="shared" si="3" ref="L48:L50">K48/H48</f>
        <v>0.2354284173767992</v>
      </c>
    </row>
    <row r="49" spans="1:12" ht="30" customHeight="1">
      <c r="A49" s="46" t="s">
        <v>85</v>
      </c>
      <c r="B49" s="45"/>
      <c r="C49" s="45"/>
      <c r="D49" s="45"/>
      <c r="E49" s="45"/>
      <c r="F49" s="48"/>
      <c r="G49" s="80" t="s">
        <v>86</v>
      </c>
      <c r="H49" s="63"/>
      <c r="I49" s="63"/>
      <c r="J49" s="63"/>
      <c r="K49" s="63"/>
      <c r="L49" s="48"/>
    </row>
    <row r="50" spans="1:12" ht="26.25" customHeight="1">
      <c r="A50" s="77" t="s">
        <v>87</v>
      </c>
      <c r="B50" s="42">
        <v>79</v>
      </c>
      <c r="C50" s="42">
        <v>108</v>
      </c>
      <c r="D50" s="42">
        <v>29</v>
      </c>
      <c r="E50" s="42">
        <v>107.58</v>
      </c>
      <c r="F50" s="43">
        <v>1.3617721518987342</v>
      </c>
      <c r="G50" s="81" t="s">
        <v>88</v>
      </c>
      <c r="H50" s="79">
        <v>129</v>
      </c>
      <c r="I50" s="79">
        <v>45427.5</v>
      </c>
      <c r="J50" s="79">
        <v>45298.5</v>
      </c>
      <c r="K50" s="79">
        <v>26073.95</v>
      </c>
      <c r="L50" s="43">
        <f t="shared" si="3"/>
        <v>202.1236434108527</v>
      </c>
    </row>
    <row r="51" spans="1:12" ht="39" customHeight="1">
      <c r="A51" s="46" t="s">
        <v>89</v>
      </c>
      <c r="B51" s="45">
        <v>43</v>
      </c>
      <c r="C51" s="45">
        <v>45</v>
      </c>
      <c r="D51" s="45">
        <v>2</v>
      </c>
      <c r="E51" s="45">
        <v>45.08</v>
      </c>
      <c r="F51" s="48">
        <v>1.0483720930232558</v>
      </c>
      <c r="G51" s="80" t="s">
        <v>90</v>
      </c>
      <c r="H51" s="63"/>
      <c r="I51" s="63"/>
      <c r="J51" s="86"/>
      <c r="K51" s="63"/>
      <c r="L51" s="48"/>
    </row>
    <row r="52" spans="1:12" ht="30" customHeight="1">
      <c r="A52" s="46" t="s">
        <v>91</v>
      </c>
      <c r="B52" s="45">
        <v>36</v>
      </c>
      <c r="C52" s="45">
        <v>63</v>
      </c>
      <c r="D52" s="45">
        <v>27</v>
      </c>
      <c r="E52" s="45">
        <v>62.5</v>
      </c>
      <c r="F52" s="48">
        <v>1.7361111111111112</v>
      </c>
      <c r="G52" s="80" t="s">
        <v>92</v>
      </c>
      <c r="H52" s="79">
        <v>129</v>
      </c>
      <c r="I52" s="79">
        <v>157.5</v>
      </c>
      <c r="J52" s="79">
        <v>28.5</v>
      </c>
      <c r="K52" s="79">
        <v>83.31</v>
      </c>
      <c r="L52" s="43">
        <f>K52/H52</f>
        <v>0.6458139534883721</v>
      </c>
    </row>
    <row r="53" spans="1:12" ht="36" customHeight="1">
      <c r="A53" s="82" t="s">
        <v>93</v>
      </c>
      <c r="B53" s="45"/>
      <c r="C53" s="45"/>
      <c r="D53" s="45"/>
      <c r="E53" s="45"/>
      <c r="F53" s="48"/>
      <c r="G53" s="83" t="s">
        <v>94</v>
      </c>
      <c r="H53" s="63">
        <v>48.69</v>
      </c>
      <c r="I53" s="63">
        <v>50.69</v>
      </c>
      <c r="J53" s="63">
        <v>2</v>
      </c>
      <c r="K53" s="63">
        <v>46.89</v>
      </c>
      <c r="L53" s="48">
        <f>K53/H53</f>
        <v>0.9630314232902034</v>
      </c>
    </row>
    <row r="54" spans="1:12" ht="34.5" customHeight="1">
      <c r="A54" s="77" t="s">
        <v>54</v>
      </c>
      <c r="B54" s="45"/>
      <c r="C54" s="45"/>
      <c r="D54" s="45"/>
      <c r="E54" s="45"/>
      <c r="F54" s="48"/>
      <c r="G54" s="83" t="s">
        <v>95</v>
      </c>
      <c r="H54" s="63">
        <v>80.31</v>
      </c>
      <c r="I54" s="63">
        <v>106.81</v>
      </c>
      <c r="J54" s="63">
        <v>26.5</v>
      </c>
      <c r="K54" s="63">
        <v>36.42</v>
      </c>
      <c r="L54" s="48">
        <f>K54/H54</f>
        <v>0.4534927157265596</v>
      </c>
    </row>
    <row r="55" spans="1:12" ht="33" customHeight="1">
      <c r="A55" s="84"/>
      <c r="B55" s="85"/>
      <c r="C55" s="85"/>
      <c r="D55" s="86"/>
      <c r="E55" s="85"/>
      <c r="F55" s="48"/>
      <c r="G55" s="83" t="s">
        <v>96</v>
      </c>
      <c r="H55" s="63"/>
      <c r="I55" s="63"/>
      <c r="J55" s="63"/>
      <c r="K55" s="63"/>
      <c r="L55" s="48"/>
    </row>
    <row r="56" spans="1:12" ht="26.25" customHeight="1">
      <c r="A56" s="87"/>
      <c r="B56" s="45"/>
      <c r="C56" s="45"/>
      <c r="D56" s="86"/>
      <c r="E56" s="45"/>
      <c r="F56" s="48"/>
      <c r="G56" s="83" t="s">
        <v>97</v>
      </c>
      <c r="H56" s="63"/>
      <c r="I56" s="63"/>
      <c r="J56" s="63"/>
      <c r="K56" s="63"/>
      <c r="L56" s="48"/>
    </row>
    <row r="57" spans="1:12" ht="26.25" customHeight="1">
      <c r="A57" s="87"/>
      <c r="B57" s="45"/>
      <c r="C57" s="45"/>
      <c r="D57" s="86"/>
      <c r="E57" s="45"/>
      <c r="F57" s="48"/>
      <c r="G57" s="62" t="s">
        <v>98</v>
      </c>
      <c r="H57" s="63"/>
      <c r="I57" s="63">
        <v>45270</v>
      </c>
      <c r="J57" s="63">
        <v>45270</v>
      </c>
      <c r="K57" s="63">
        <v>25990.64</v>
      </c>
      <c r="L57" s="48"/>
    </row>
    <row r="58" spans="1:12" ht="26.25" customHeight="1">
      <c r="A58" s="58"/>
      <c r="B58" s="45"/>
      <c r="C58" s="45"/>
      <c r="D58" s="86"/>
      <c r="E58" s="45"/>
      <c r="F58" s="48"/>
      <c r="G58" s="69" t="s">
        <v>99</v>
      </c>
      <c r="H58" s="67">
        <v>8558</v>
      </c>
      <c r="I58" s="67">
        <v>8558</v>
      </c>
      <c r="J58" s="67">
        <v>0</v>
      </c>
      <c r="K58" s="67">
        <v>3900</v>
      </c>
      <c r="L58" s="48">
        <f>K58/H58</f>
        <v>0.45571395185791075</v>
      </c>
    </row>
    <row r="59" spans="1:12" ht="26.25" customHeight="1">
      <c r="A59" s="88" t="s">
        <v>100</v>
      </c>
      <c r="B59" s="55"/>
      <c r="C59" s="55">
        <v>48174.6</v>
      </c>
      <c r="D59" s="55">
        <v>48174.6</v>
      </c>
      <c r="E59" s="55">
        <v>29274.6</v>
      </c>
      <c r="F59" s="48"/>
      <c r="G59" s="89" t="s">
        <v>101</v>
      </c>
      <c r="H59" s="63">
        <v>8558</v>
      </c>
      <c r="I59" s="63">
        <v>8558</v>
      </c>
      <c r="J59" s="63">
        <v>0</v>
      </c>
      <c r="K59" s="63">
        <v>3900</v>
      </c>
      <c r="L59" s="48">
        <v>0.45571395185791075</v>
      </c>
    </row>
    <row r="60" spans="1:12" ht="26.25" customHeight="1">
      <c r="A60" s="88" t="s">
        <v>102</v>
      </c>
      <c r="B60" s="55"/>
      <c r="C60" s="55"/>
      <c r="D60" s="55"/>
      <c r="E60" s="55"/>
      <c r="F60" s="48"/>
      <c r="G60" s="69" t="s">
        <v>103</v>
      </c>
      <c r="H60" s="67">
        <v>35200</v>
      </c>
      <c r="I60" s="67">
        <v>35200</v>
      </c>
      <c r="J60" s="67">
        <v>0</v>
      </c>
      <c r="K60" s="67">
        <v>0</v>
      </c>
      <c r="L60" s="48">
        <v>0</v>
      </c>
    </row>
    <row r="61" spans="1:12" ht="26.25" customHeight="1">
      <c r="A61" s="88" t="s">
        <v>104</v>
      </c>
      <c r="B61" s="55">
        <v>1838.37</v>
      </c>
      <c r="C61" s="55">
        <v>1838.37</v>
      </c>
      <c r="D61" s="55">
        <v>0</v>
      </c>
      <c r="E61" s="55"/>
      <c r="F61" s="48"/>
      <c r="G61" s="69" t="s">
        <v>105</v>
      </c>
      <c r="H61" s="70">
        <v>174.61</v>
      </c>
      <c r="I61" s="70">
        <v>250</v>
      </c>
      <c r="J61" s="38">
        <v>75.38999999999999</v>
      </c>
      <c r="K61" s="70">
        <v>75.88999999999942</v>
      </c>
      <c r="L61" s="39"/>
    </row>
    <row r="62" spans="1:12" ht="26.25" customHeight="1">
      <c r="A62" s="71" t="s">
        <v>106</v>
      </c>
      <c r="B62" s="38">
        <v>53177.37</v>
      </c>
      <c r="C62" s="38">
        <v>149210.97</v>
      </c>
      <c r="D62" s="38">
        <v>96033.6</v>
      </c>
      <c r="E62" s="38">
        <v>35613.93</v>
      </c>
      <c r="F62" s="72"/>
      <c r="G62" s="73" t="s">
        <v>107</v>
      </c>
      <c r="H62" s="70">
        <v>53177.37</v>
      </c>
      <c r="I62" s="70">
        <v>149210.97</v>
      </c>
      <c r="J62" s="38">
        <v>96033.6</v>
      </c>
      <c r="K62" s="70">
        <v>35613.93</v>
      </c>
      <c r="L62" s="39"/>
    </row>
    <row r="63" spans="1:12" ht="31.5" customHeight="1">
      <c r="A63" s="71" t="s">
        <v>108</v>
      </c>
      <c r="B63" s="38">
        <v>166103.1717</v>
      </c>
      <c r="C63" s="38">
        <v>270716.81</v>
      </c>
      <c r="D63" s="38">
        <v>104613.63829999999</v>
      </c>
      <c r="E63" s="38">
        <v>87122.06</v>
      </c>
      <c r="F63" s="72"/>
      <c r="G63" s="73" t="s">
        <v>109</v>
      </c>
      <c r="H63" s="70">
        <v>166103.1717</v>
      </c>
      <c r="I63" s="70">
        <v>270716.81</v>
      </c>
      <c r="J63" s="38">
        <v>104613.63829999999</v>
      </c>
      <c r="K63" s="70">
        <v>87122.06</v>
      </c>
      <c r="L63" s="39"/>
    </row>
    <row r="64" spans="1:12" s="1" customFormat="1" ht="26.25" customHeight="1">
      <c r="A64" s="90" t="s">
        <v>110</v>
      </c>
      <c r="B64" s="86"/>
      <c r="C64" s="86"/>
      <c r="D64" s="86"/>
      <c r="E64" s="86"/>
      <c r="F64" s="48"/>
      <c r="G64" s="86"/>
      <c r="H64" s="86"/>
      <c r="I64" s="86"/>
      <c r="J64" s="86"/>
      <c r="K64" s="86"/>
      <c r="L64" s="48"/>
    </row>
    <row r="65" spans="1:12" s="1" customFormat="1" ht="26.25" customHeight="1">
      <c r="A65" s="37" t="s">
        <v>111</v>
      </c>
      <c r="B65" s="38">
        <f>SUM(B66:B70)</f>
        <v>55825.4237</v>
      </c>
      <c r="C65" s="38">
        <f>SUM(C66:C70)</f>
        <v>55934.564699999995</v>
      </c>
      <c r="D65" s="38">
        <f>SUM(D66:D70)</f>
        <v>109.14099999999996</v>
      </c>
      <c r="E65" s="38">
        <f>SUM(E66:E70)</f>
        <v>14734.18</v>
      </c>
      <c r="F65" s="72">
        <f>E65/B65</f>
        <v>0.2639331513036058</v>
      </c>
      <c r="G65" s="96" t="s">
        <v>112</v>
      </c>
      <c r="H65" s="38">
        <v>38472.997872</v>
      </c>
      <c r="I65" s="38">
        <v>39121.842780000006</v>
      </c>
      <c r="J65" s="38">
        <v>648.8449080000064</v>
      </c>
      <c r="K65" s="38">
        <v>9274.14</v>
      </c>
      <c r="L65" s="39">
        <f>K65/H65</f>
        <v>0.24105581870316278</v>
      </c>
    </row>
    <row r="66" spans="1:12" s="1" customFormat="1" ht="26.25" customHeight="1">
      <c r="A66" s="97" t="s">
        <v>113</v>
      </c>
      <c r="B66" s="45">
        <v>36481</v>
      </c>
      <c r="C66" s="45">
        <v>36481</v>
      </c>
      <c r="D66" s="45">
        <v>0</v>
      </c>
      <c r="E66" s="45">
        <v>12949.77</v>
      </c>
      <c r="F66" s="48">
        <v>0.35497299964365014</v>
      </c>
      <c r="G66" s="97" t="s">
        <v>114</v>
      </c>
      <c r="H66" s="45">
        <v>36535.073000000004</v>
      </c>
      <c r="I66" s="45">
        <v>36535.073000000004</v>
      </c>
      <c r="J66" s="45">
        <v>0</v>
      </c>
      <c r="K66" s="45">
        <v>8126.2</v>
      </c>
      <c r="L66" s="48">
        <f aca="true" t="shared" si="4" ref="L66:L68">K66/H66</f>
        <v>0.22242189032987558</v>
      </c>
    </row>
    <row r="67" spans="1:12" s="1" customFormat="1" ht="26.25" customHeight="1">
      <c r="A67" s="97" t="s">
        <v>115</v>
      </c>
      <c r="B67" s="45">
        <v>275.592</v>
      </c>
      <c r="C67" s="45">
        <v>275.592</v>
      </c>
      <c r="D67" s="45">
        <v>0</v>
      </c>
      <c r="E67" s="45">
        <v>132.81</v>
      </c>
      <c r="F67" s="48">
        <v>0.48190803796917187</v>
      </c>
      <c r="G67" s="97" t="s">
        <v>116</v>
      </c>
      <c r="H67" s="45">
        <v>331.03978</v>
      </c>
      <c r="I67" s="45">
        <v>331.03978</v>
      </c>
      <c r="J67" s="45">
        <v>0</v>
      </c>
      <c r="K67" s="45">
        <v>144.45</v>
      </c>
      <c r="L67" s="48">
        <f t="shared" si="4"/>
        <v>0.4363523924526532</v>
      </c>
    </row>
    <row r="68" spans="1:12" s="2" customFormat="1" ht="26.25" customHeight="1">
      <c r="A68" s="97" t="s">
        <v>117</v>
      </c>
      <c r="B68" s="45">
        <v>542.4</v>
      </c>
      <c r="C68" s="45">
        <v>0.911</v>
      </c>
      <c r="D68" s="45">
        <v>-541.489</v>
      </c>
      <c r="E68" s="45">
        <v>0.91</v>
      </c>
      <c r="F68" s="48">
        <v>0.0016777286135693217</v>
      </c>
      <c r="G68" s="98" t="s">
        <v>118</v>
      </c>
      <c r="H68" s="45">
        <v>1606.885092</v>
      </c>
      <c r="I68" s="45">
        <v>2255.73</v>
      </c>
      <c r="J68" s="45">
        <v>648.844908</v>
      </c>
      <c r="K68" s="45">
        <v>1003.49</v>
      </c>
      <c r="L68" s="48">
        <f t="shared" si="4"/>
        <v>0.6244939386120087</v>
      </c>
    </row>
    <row r="69" spans="1:12" s="2" customFormat="1" ht="26.25" customHeight="1">
      <c r="A69" s="97" t="s">
        <v>119</v>
      </c>
      <c r="B69" s="45">
        <v>18526.4317</v>
      </c>
      <c r="C69" s="45">
        <v>18526.4317</v>
      </c>
      <c r="D69" s="45">
        <v>0</v>
      </c>
      <c r="E69" s="45">
        <v>1000</v>
      </c>
      <c r="F69" s="48">
        <v>0.05397693501873866</v>
      </c>
      <c r="G69" s="99"/>
      <c r="H69" s="45"/>
      <c r="I69" s="45"/>
      <c r="J69" s="45"/>
      <c r="K69" s="45"/>
      <c r="L69" s="48"/>
    </row>
    <row r="70" spans="1:12" s="2" customFormat="1" ht="26.25" customHeight="1">
      <c r="A70" s="97" t="s">
        <v>120</v>
      </c>
      <c r="B70" s="45"/>
      <c r="C70" s="45">
        <v>650.63</v>
      </c>
      <c r="D70" s="45">
        <v>650.63</v>
      </c>
      <c r="E70" s="45">
        <v>650.6899999999999</v>
      </c>
      <c r="F70" s="48"/>
      <c r="G70" s="40" t="s">
        <v>121</v>
      </c>
      <c r="H70" s="55">
        <v>18526.4317</v>
      </c>
      <c r="I70" s="55">
        <v>8260.71</v>
      </c>
      <c r="J70" s="55">
        <v>-10265.721700000002</v>
      </c>
      <c r="K70" s="55">
        <v>0</v>
      </c>
      <c r="L70" s="48"/>
    </row>
    <row r="71" spans="1:244" s="3" customFormat="1" ht="26.25" customHeight="1">
      <c r="A71" s="40" t="s">
        <v>122</v>
      </c>
      <c r="B71" s="55">
        <v>1965.5578719999999</v>
      </c>
      <c r="C71" s="55">
        <v>1970.4827799999998</v>
      </c>
      <c r="D71" s="55">
        <v>4.924907999999959</v>
      </c>
      <c r="E71" s="55">
        <v>10.73</v>
      </c>
      <c r="F71" s="61"/>
      <c r="G71" s="40" t="s">
        <v>123</v>
      </c>
      <c r="H71" s="55">
        <v>791.552</v>
      </c>
      <c r="I71" s="107">
        <v>10522.494700000003</v>
      </c>
      <c r="J71" s="55">
        <v>9730.942700000003</v>
      </c>
      <c r="K71" s="55">
        <v>5470.77</v>
      </c>
      <c r="L71" s="61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8"/>
      <c r="GN71" s="108"/>
      <c r="GO71" s="108"/>
      <c r="GP71" s="108"/>
      <c r="GQ71" s="108"/>
      <c r="GR71" s="108"/>
      <c r="GS71" s="108"/>
      <c r="GT71" s="108"/>
      <c r="GU71" s="108"/>
      <c r="GV71" s="108"/>
      <c r="GW71" s="108"/>
      <c r="GX71" s="108"/>
      <c r="GY71" s="108"/>
      <c r="GZ71" s="108"/>
      <c r="HA71" s="108"/>
      <c r="HB71" s="108"/>
      <c r="HC71" s="108"/>
      <c r="HD71" s="108"/>
      <c r="HE71" s="108"/>
      <c r="HF71" s="108"/>
      <c r="HG71" s="108"/>
      <c r="HH71" s="108"/>
      <c r="HI71" s="108"/>
      <c r="HJ71" s="108"/>
      <c r="HK71" s="108"/>
      <c r="HL71" s="108"/>
      <c r="HM71" s="108"/>
      <c r="HN71" s="108"/>
      <c r="HO71" s="108"/>
      <c r="HP71" s="108"/>
      <c r="HQ71" s="108"/>
      <c r="HR71" s="108"/>
      <c r="HS71" s="108"/>
      <c r="HT71" s="108"/>
      <c r="HU71" s="108"/>
      <c r="HV71" s="108"/>
      <c r="HW71" s="108"/>
      <c r="HX71" s="108"/>
      <c r="HY71" s="108"/>
      <c r="HZ71" s="108"/>
      <c r="IA71" s="108"/>
      <c r="IB71" s="108"/>
      <c r="IC71" s="108"/>
      <c r="ID71" s="108"/>
      <c r="IE71" s="108"/>
      <c r="IF71" s="108"/>
      <c r="IG71" s="108"/>
      <c r="IH71" s="108"/>
      <c r="II71" s="108"/>
      <c r="IJ71" s="108"/>
    </row>
    <row r="72" spans="1:256" s="2" customFormat="1" ht="31.5" customHeight="1">
      <c r="A72" s="71" t="s">
        <v>124</v>
      </c>
      <c r="B72" s="38">
        <f>B9+B35+B41+B59+B65</f>
        <v>159796.0637</v>
      </c>
      <c r="C72" s="38">
        <f>C9+C35+C41+C59+C65</f>
        <v>274789.5647</v>
      </c>
      <c r="D72" s="38">
        <f>D9+D35+D41+D59+D65</f>
        <v>114993.50100000002</v>
      </c>
      <c r="E72" s="38">
        <f>E9+E35+E41+E59+E65</f>
        <v>101856.23999999999</v>
      </c>
      <c r="F72" s="72">
        <f>E72/B72</f>
        <v>0.637413949014565</v>
      </c>
      <c r="G72" s="73" t="s">
        <v>125</v>
      </c>
      <c r="H72" s="70">
        <f>H9+H33+H41+H58+H65</f>
        <v>168884.177872</v>
      </c>
      <c r="I72" s="70">
        <f>I9+I33+I41+I58+I65</f>
        <v>271482.44278</v>
      </c>
      <c r="J72" s="38">
        <f>J9+J33+J41+J58+J65</f>
        <v>102598.26490800001</v>
      </c>
      <c r="K72" s="70">
        <f>K9+K33+K41+K58+K65</f>
        <v>84886.90000000001</v>
      </c>
      <c r="L72" s="39">
        <f>K72/H72</f>
        <v>0.5026338231893881</v>
      </c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s="2" customFormat="1" ht="31.5" customHeight="1">
      <c r="A73" s="71" t="s">
        <v>126</v>
      </c>
      <c r="B73" s="38">
        <f>B72+B38+B61+B71</f>
        <v>170167.721572</v>
      </c>
      <c r="C73" s="38">
        <f>C72+C38+C61+C71</f>
        <v>285161.14748</v>
      </c>
      <c r="D73" s="38">
        <f>D72+D38+D61+D71</f>
        <v>114993.42590800002</v>
      </c>
      <c r="E73" s="38">
        <f>E72+E38+E61+E71</f>
        <v>101866.96999999999</v>
      </c>
      <c r="F73" s="72"/>
      <c r="G73" s="73"/>
      <c r="H73" s="70"/>
      <c r="I73" s="70"/>
      <c r="J73" s="38"/>
      <c r="K73" s="70"/>
      <c r="L73" s="3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12" s="2" customFormat="1" ht="55.5" customHeight="1">
      <c r="A74" s="100" t="s">
        <v>127</v>
      </c>
      <c r="B74" s="101"/>
      <c r="C74" s="101"/>
      <c r="D74" s="101"/>
      <c r="E74" s="101"/>
      <c r="F74" s="101"/>
      <c r="G74" s="102"/>
      <c r="H74" s="103"/>
      <c r="I74" s="109"/>
      <c r="J74" s="109"/>
      <c r="K74" s="103"/>
      <c r="L74" s="110"/>
    </row>
    <row r="75" spans="1:6" ht="27" customHeight="1">
      <c r="A75" s="104"/>
      <c r="B75" s="105"/>
      <c r="C75" s="105"/>
      <c r="D75" s="105"/>
      <c r="E75" s="105"/>
      <c r="F75" s="106"/>
    </row>
    <row r="76" spans="1:6" ht="27" customHeight="1">
      <c r="A76" s="104"/>
      <c r="B76" s="105"/>
      <c r="C76" s="105"/>
      <c r="D76" s="105"/>
      <c r="E76" s="105"/>
      <c r="F76" s="106"/>
    </row>
    <row r="77" spans="1:6" ht="27" customHeight="1">
      <c r="A77" s="104"/>
      <c r="B77" s="105"/>
      <c r="C77" s="105"/>
      <c r="D77" s="105"/>
      <c r="E77" s="105"/>
      <c r="F77" s="106"/>
    </row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</sheetData>
  <sheetProtection/>
  <mergeCells count="16">
    <mergeCell ref="A2:L2"/>
    <mergeCell ref="A5:F5"/>
    <mergeCell ref="G5:L5"/>
    <mergeCell ref="A74:F7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rintOptions horizontalCentered="1" verticalCentered="1"/>
  <pageMargins left="0.19652777777777777" right="0.19652777777777777" top="0.19652777777777777" bottom="0.19652777777777777" header="0.19652777777777777" footer="0.19652777777777777"/>
  <pageSetup fitToHeight="1" fitToWidth="1" horizontalDpi="600" verticalDpi="600" orientation="portrait" paperSize="8" scale="52"/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HPZ001</cp:lastModifiedBy>
  <dcterms:created xsi:type="dcterms:W3CDTF">2019-04-03T15:49:23Z</dcterms:created>
  <dcterms:modified xsi:type="dcterms:W3CDTF">2023-07-06T07:23:28Z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C07F57A1042F48FB94AAA828EF14A7E8</vt:lpwstr>
  </property>
</Properties>
</file>