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F:\城市更新\2023年项目\2023.02.24城市更新实施计划（2023年度）\"/>
    </mc:Choice>
  </mc:AlternateContent>
  <xr:revisionPtr revIDLastSave="0" documentId="13_ncr:1_{DEA2A488-4BC5-428C-A0C7-87F5A4A50F18}" xr6:coauthVersionLast="47" xr6:coauthVersionMax="47" xr10:uidLastSave="{00000000-0000-0000-0000-000000000000}"/>
  <bookViews>
    <workbookView xWindow="-108" yWindow="-108" windowWidth="23256" windowHeight="12720" xr2:uid="{00000000-000D-0000-FFFF-FFFF00000000}"/>
  </bookViews>
  <sheets>
    <sheet name="Sheet1" sheetId="2" r:id="rId1"/>
  </sheets>
  <definedNames>
    <definedName name="_xlnm.Print_Area" localSheetId="0">Sheet1!$A$1:$AR$20</definedName>
  </definedNames>
  <calcPr calcId="191029"/>
</workbook>
</file>

<file path=xl/calcChain.xml><?xml version="1.0" encoding="utf-8"?>
<calcChain xmlns="http://schemas.openxmlformats.org/spreadsheetml/2006/main">
  <c r="L19" i="2" l="1"/>
  <c r="AK14" i="2"/>
  <c r="AL14" i="2" s="1"/>
  <c r="AM14" i="2" s="1"/>
  <c r="AN14" i="2" s="1"/>
  <c r="AO14" i="2" s="1"/>
</calcChain>
</file>

<file path=xl/sharedStrings.xml><?xml version="1.0" encoding="utf-8"?>
<sst xmlns="http://schemas.openxmlformats.org/spreadsheetml/2006/main" count="520" uniqueCount="197">
  <si>
    <t>附件1：</t>
  </si>
  <si>
    <t>填报镇街（盖章）：</t>
  </si>
  <si>
    <t>序号</t>
  </si>
  <si>
    <t>镇街</t>
  </si>
  <si>
    <t>项目编号</t>
  </si>
  <si>
    <t>项目名称</t>
  </si>
  <si>
    <t>项目概况</t>
  </si>
  <si>
    <t>改造类型</t>
  </si>
  <si>
    <t>项目类型</t>
  </si>
  <si>
    <t>改造方式</t>
  </si>
  <si>
    <t>改造模式</t>
  </si>
  <si>
    <t>实施建设类型</t>
  </si>
  <si>
    <t>拟投资额（万元）</t>
  </si>
  <si>
    <t>项目占地面积（亩）</t>
  </si>
  <si>
    <t>拟拆除整理用地面积（亩）</t>
  </si>
  <si>
    <t>项目拟拆除总建筑面积
（㎡）</t>
  </si>
  <si>
    <t>项目拟建总建筑面积
（㎡）</t>
  </si>
  <si>
    <t>项目用地产权情况</t>
  </si>
  <si>
    <t>地类情况</t>
  </si>
  <si>
    <t>项目用地闲置及处置情况</t>
  </si>
  <si>
    <t>上盖物（构）筑物建成年份</t>
  </si>
  <si>
    <t>现状用途</t>
  </si>
  <si>
    <t>是否涉及历史文化资源</t>
  </si>
  <si>
    <t>是否符合规划</t>
  </si>
  <si>
    <t>标图建库情况</t>
  </si>
  <si>
    <t>改造方案批复情况</t>
  </si>
  <si>
    <t>进展情况及存在问题</t>
  </si>
  <si>
    <t>进度计划</t>
  </si>
  <si>
    <t>2023年拟投入资金（万元）</t>
  </si>
  <si>
    <t>备注</t>
  </si>
  <si>
    <t>产权证号</t>
  </si>
  <si>
    <t>权利人类型</t>
  </si>
  <si>
    <t>二调地类情况</t>
  </si>
  <si>
    <t>2020地类情况</t>
  </si>
  <si>
    <t>土规</t>
  </si>
  <si>
    <t>最新2035国土空间总体规划方案</t>
  </si>
  <si>
    <t>总规</t>
  </si>
  <si>
    <t>控规</t>
  </si>
  <si>
    <t>“三旧”专项规划</t>
  </si>
  <si>
    <t>是否已标图建库</t>
  </si>
  <si>
    <t>标图建库号</t>
  </si>
  <si>
    <t>是否已完成改造方案批复</t>
  </si>
  <si>
    <t>批复文号</t>
  </si>
  <si>
    <t>完成拆除平整时间 (年、月）</t>
  </si>
  <si>
    <t>完成改造方案批复时间(年、月）</t>
  </si>
  <si>
    <t>完成供地手续时间(年、月）</t>
  </si>
  <si>
    <t>完成规划报建时间(年、月）</t>
  </si>
  <si>
    <t>完成施工报建时间(年、月）</t>
  </si>
  <si>
    <t>项目计划动工时间(年、月）</t>
  </si>
  <si>
    <t>项目竣工验收时间(年、月）</t>
  </si>
  <si>
    <t>政府投资</t>
  </si>
  <si>
    <t>社会投资</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</si>
  <si>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</si>
  <si>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</si>
  <si>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</si>
  <si>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</si>
  <si>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</si>
  <si>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</si>
  <si>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</si>
  <si>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</si>
  <si>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</si>
  <si>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</si>
  <si>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</si>
  <si>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</si>
  <si>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</si>
  <si>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</si>
  <si>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</si>
  <si>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</si>
  <si>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</si>
  <si>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</si>
  <si>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</si>
  <si>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</si>
  <si>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</si>
  <si>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</si>
  <si>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</si>
  <si>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</si>
  <si>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</si>
  <si>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</si>
  <si>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</si>
  <si>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</si>
  <si>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</si>
  <si>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</si>
  <si>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</si>
  <si>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</si>
  <si>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</si>
  <si>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</si>
  <si>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</si>
  <si>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</si>
  <si>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</si>
  <si>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</si>
  <si>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</si>
  <si>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</si>
  <si>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</si>
  <si>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</si>
  <si>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</si>
  <si>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</si>
  <si>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全面改造</t>
  </si>
  <si>
    <t>权利人自主改造</t>
  </si>
  <si>
    <t>编制改造方案</t>
  </si>
  <si>
    <t>村（社区）集体</t>
  </si>
  <si>
    <t>建设用地</t>
  </si>
  <si>
    <t>否</t>
  </si>
  <si>
    <t>是</t>
  </si>
  <si>
    <t>合计</t>
  </si>
  <si>
    <t>翠亨新区</t>
  </si>
  <si>
    <t>改造地块位于南朗街道南朗村，北至石狗山，南至侨光工业园边界，东至规划南竹路道路，西至规划路，改造后主导产业为智能制造、装备制造，为翠亨新区打造珠江西岸智能制造、装备制造产业聚集高地。</t>
  </si>
  <si>
    <t>工改工</t>
  </si>
  <si>
    <t>合作改造</t>
  </si>
  <si>
    <t>村企合作模式</t>
  </si>
  <si>
    <t>约18128</t>
  </si>
  <si>
    <t>不少于85657平方米（含不计容面积约5000平方米）</t>
  </si>
  <si>
    <t>中府集有（2013）第2502166号</t>
  </si>
  <si>
    <t>2003年</t>
  </si>
  <si>
    <t>工业</t>
  </si>
  <si>
    <t>/</t>
  </si>
  <si>
    <t>改造位于中山市南朗镇关塘贝外村，北至南贝路中，南至中国海油，东至规划路，西至广澳高速，改造后主要实施建设腾挪安置园。</t>
  </si>
  <si>
    <t>改造地块位于南朗工业区1142亩连片改造区域内</t>
  </si>
  <si>
    <t>企业自主改造模式</t>
  </si>
  <si>
    <t>改造地块位于南朗工业区1142亩连片改造区域内，北至迎海一路，南至龙起路，西至龙珠南路，东至番塔山南路，改造后主要做智能制造产业园。</t>
  </si>
  <si>
    <t>约30000</t>
  </si>
  <si>
    <t>不少于120000平方米</t>
  </si>
  <si>
    <t>改造地块位于南朗工业区1142亩连片改造区域内，改造后权利人经营自主产业。</t>
  </si>
  <si>
    <t>约17000</t>
  </si>
  <si>
    <t>不少于68787平方米</t>
  </si>
  <si>
    <t>中山市南朗镇南朗股份合作经济联合社“工改工”宗地项目</t>
    <phoneticPr fontId="1" type="noConversion"/>
  </si>
  <si>
    <t>无</t>
    <phoneticPr fontId="1" type="noConversion"/>
  </si>
  <si>
    <t>否</t>
    <phoneticPr fontId="1" type="noConversion"/>
  </si>
  <si>
    <t>中府国用（2002）字第250754号</t>
  </si>
  <si>
    <t>私营企业</t>
  </si>
  <si>
    <t>控规指标较低，需调整后申报方案</t>
  </si>
  <si>
    <t>第二工业区B片区项目内含9块村属用地、5块私人用地以及内部村集体道路，项目占地126.24亩，其中有证土地约98.01亩（村集体所有68.91亩，私人29.1亩），其余为无证土地及道路。</t>
  </si>
  <si>
    <t>政府整备改造</t>
  </si>
  <si>
    <t>改造权公开交易模式</t>
  </si>
  <si>
    <t>2009年之前</t>
  </si>
  <si>
    <t>1.与村集体商洽收储补偿条件——就拟改造的范围边界暂未达成一致意见；村集体对建筑物的评估价格存在异议；
2.拟改造区域内有高压线横跨，需形成两版方案，就是否包含高压线占地范围进行对比，再决策是否包含一并改造。</t>
  </si>
  <si>
    <t>第二工业区B片区项目</t>
    <phoneticPr fontId="1" type="noConversion"/>
  </si>
  <si>
    <t>项目位于南朗街道的南朗村，用地面积45.35亩，现有建筑面积约20000㎡，为莎丽公司自2004年开始使用至今。</t>
  </si>
  <si>
    <t>局部改造</t>
  </si>
  <si>
    <t>2004年</t>
  </si>
  <si>
    <t>2月23日供地资料已上交市指挥部按程序办理供地手续。</t>
  </si>
  <si>
    <t>项目位于中山市翠亨新区中准道19号，用地面积38.18亩，地上建筑物已完成清拆，地块已办证，为宝威智创科技（中山）有限公司所有。</t>
  </si>
  <si>
    <t>粤（2022）中山市 不动产权第0134639
号</t>
  </si>
  <si>
    <t>2月23日，宝威智创改造方案已获政府批复，改造主体凭批复可办理报建手续，实施建设。</t>
  </si>
  <si>
    <t>项目位于中山翠亨新区（南朗街道）大车工业园东桠片，用地面积42亩，现有建筑面积18993㎡，为铁城钢结构公司自2004开始使用至今。</t>
  </si>
  <si>
    <t>1、正与自然资源局翠亨分局协商梳理分期清拆、报建、验收的问题。
2、正与市自然资源局相关部门协商第二期清拆的建筑物是否作价计入土地出让价款。</t>
  </si>
  <si>
    <t>中府〔2022〕312号</t>
    <phoneticPr fontId="1" type="noConversion"/>
  </si>
  <si>
    <t>完成标图入库时间(年、月）</t>
    <phoneticPr fontId="1" type="noConversion"/>
  </si>
  <si>
    <t>中府函（02）〔2023〕001号</t>
    <phoneticPr fontId="1" type="noConversion"/>
  </si>
  <si>
    <t>翠亨新区</t>
    <phoneticPr fontId="1" type="noConversion"/>
  </si>
  <si>
    <t>CHXQ-0011</t>
    <phoneticPr fontId="1" type="noConversion"/>
  </si>
  <si>
    <t>CHXQ-0012</t>
    <phoneticPr fontId="1" type="noConversion"/>
  </si>
  <si>
    <t>填表说明：
1、（3）“项目编号”为镇区名称缩写+4位数流水号，如火炬区：HJQ-0002，2023年项目如与2022年项目重复，应为同一编号；
2、（6）-（10）、（17）-（19）、（23）-（29）、（30）为下拉列表，请选填对应内容。
3、（34）-（41）为项目进度计划，对应节点有则填写时间，无则填“无”；
4、（10）“实施建设类型”，如项目为编制和报批改造方案实施建设的，则选择“编制改造方案”；如项目为不编制和报批改造方案直接报建实施建设的，选择“直接报建”；如项目为拆除后不再建设的，则选择“无”；
5、（29）、（31）填“是”的，对应在（30）、（32）中填写相应编号；（29）、（31）填“否”的，对应在（30）、（32）中填写“无”；
6、（33）请如实详细填写，便于后续针对性跟踪服务。</t>
  </si>
  <si>
    <t>改造方案联审时，市农业农村局对项目表决资料提出意见，目前正在沟通解决当中</t>
    <phoneticPr fontId="1" type="noConversion"/>
  </si>
  <si>
    <t>粤（2022）中山市不动产权第0304608</t>
  </si>
  <si>
    <t>该项目位于关塘新村经济联合社，均为单层锌铁硼厂房，产业指标较低</t>
  </si>
  <si>
    <t>村（社区）自主改造模式</t>
  </si>
  <si>
    <t>2006年</t>
    <phoneticPr fontId="1" type="noConversion"/>
  </si>
  <si>
    <t>国(2007)250005
国(2005)250461
国(2005)250458
国(2005)250466
国(2005)250465
国(2005)250762
国(2005)250467
国(2005)250463
国(2004)250072
国(2007)易250007
国(2007)易250054
国(2005)250513
国(2008)250036
国(2008)250037</t>
    <phoneticPr fontId="1" type="noConversion"/>
  </si>
  <si>
    <t>中山市南朗镇关塘村贝外经济合作社“工改工”宗地项目</t>
    <phoneticPr fontId="1" type="noConversion"/>
  </si>
  <si>
    <t>CHXQ-0002</t>
    <phoneticPr fontId="1" type="noConversion"/>
  </si>
  <si>
    <t>莎丽改造项目</t>
    <phoneticPr fontId="1" type="noConversion"/>
  </si>
  <si>
    <t>CHXQ-0009</t>
    <phoneticPr fontId="1" type="noConversion"/>
  </si>
  <si>
    <t>宝威智创改造项目</t>
    <phoneticPr fontId="1" type="noConversion"/>
  </si>
  <si>
    <t>CHXQ-0010</t>
    <phoneticPr fontId="1" type="noConversion"/>
  </si>
  <si>
    <t>铁城钢构改造项目</t>
    <phoneticPr fontId="1" type="noConversion"/>
  </si>
  <si>
    <t>CHXQ-0004</t>
    <phoneticPr fontId="1" type="noConversion"/>
  </si>
  <si>
    <t>翠亨智慧云谷项目</t>
    <phoneticPr fontId="1" type="noConversion"/>
  </si>
  <si>
    <t>CHXQ-0006</t>
    <phoneticPr fontId="1" type="noConversion"/>
  </si>
  <si>
    <t>杰事达自改项目</t>
    <phoneticPr fontId="1" type="noConversion"/>
  </si>
  <si>
    <t>CHXQ-0003</t>
    <phoneticPr fontId="1" type="noConversion"/>
  </si>
  <si>
    <t>CHXQ-0005</t>
    <phoneticPr fontId="1" type="noConversion"/>
  </si>
  <si>
    <t>意万仕自改项目</t>
    <phoneticPr fontId="1" type="noConversion"/>
  </si>
  <si>
    <t>关塘阿凡提项目</t>
    <phoneticPr fontId="1" type="noConversion"/>
  </si>
  <si>
    <t>CHXQ-0001</t>
    <phoneticPr fontId="1" type="noConversion"/>
  </si>
  <si>
    <t>CHXQ-0008</t>
    <phoneticPr fontId="1" type="noConversion"/>
  </si>
  <si>
    <t>冯琳、施春静自改项目</t>
    <phoneticPr fontId="1" type="noConversion"/>
  </si>
  <si>
    <t>CHXQ-0007</t>
    <phoneticPr fontId="1" type="noConversion"/>
  </si>
  <si>
    <t>粤（2022）中山市不动产权第0304608</t>
    <phoneticPr fontId="1" type="noConversion"/>
  </si>
  <si>
    <t>南朗工业区项目</t>
    <phoneticPr fontId="1" type="noConversion"/>
  </si>
  <si>
    <r>
      <t>约</t>
    </r>
    <r>
      <rPr>
        <sz val="18"/>
        <color theme="1"/>
        <rFont val="Times New Roman"/>
        <family val="1"/>
      </rPr>
      <t>35000</t>
    </r>
  </si>
  <si>
    <r>
      <t>约</t>
    </r>
    <r>
      <rPr>
        <sz val="18"/>
        <color theme="1"/>
        <rFont val="Times New Roman"/>
        <family val="1"/>
      </rPr>
      <t>10000</t>
    </r>
  </si>
  <si>
    <r>
      <t>约</t>
    </r>
    <r>
      <rPr>
        <sz val="18"/>
        <color theme="1"/>
        <rFont val="Times New Roman"/>
        <family val="1"/>
      </rPr>
      <t>4000</t>
    </r>
  </si>
  <si>
    <r>
      <rPr>
        <sz val="18"/>
        <color theme="1"/>
        <rFont val="宋体"/>
        <family val="3"/>
        <charset val="134"/>
      </rPr>
      <t>约</t>
    </r>
    <r>
      <rPr>
        <sz val="18"/>
        <color theme="1"/>
        <rFont val="Times New Roman"/>
        <family val="3"/>
      </rPr>
      <t>26000</t>
    </r>
    <r>
      <rPr>
        <sz val="18"/>
        <color theme="1"/>
        <rFont val="宋体"/>
        <family val="3"/>
        <charset val="134"/>
      </rPr>
      <t>平方米</t>
    </r>
    <phoneticPr fontId="1" type="noConversion"/>
  </si>
  <si>
    <r>
      <t>2007</t>
    </r>
    <r>
      <rPr>
        <sz val="18"/>
        <color theme="1"/>
        <rFont val="宋体"/>
        <family val="3"/>
        <charset val="134"/>
      </rPr>
      <t>年</t>
    </r>
  </si>
  <si>
    <r>
      <t>不少于</t>
    </r>
    <r>
      <rPr>
        <sz val="18"/>
        <color theme="1"/>
        <rFont val="Times New Roman"/>
        <family val="1"/>
      </rPr>
      <t>101220.51</t>
    </r>
    <r>
      <rPr>
        <sz val="18"/>
        <color theme="1"/>
        <rFont val="宋体"/>
        <family val="3"/>
        <charset val="134"/>
      </rPr>
      <t>平方米</t>
    </r>
  </si>
  <si>
    <r>
      <t>约</t>
    </r>
    <r>
      <rPr>
        <sz val="18"/>
        <color theme="1"/>
        <rFont val="Times New Roman"/>
        <family val="1"/>
      </rPr>
      <t>50000</t>
    </r>
  </si>
  <si>
    <r>
      <t>不少于</t>
    </r>
    <r>
      <rPr>
        <sz val="18"/>
        <color theme="1"/>
        <rFont val="Times New Roman"/>
        <family val="1"/>
      </rPr>
      <t>201026</t>
    </r>
    <r>
      <rPr>
        <sz val="18"/>
        <color theme="1"/>
        <rFont val="宋体"/>
        <family val="3"/>
        <charset val="134"/>
      </rPr>
      <t>平方米</t>
    </r>
  </si>
  <si>
    <r>
      <t>项目位于大车工业区，建筑物约</t>
    </r>
    <r>
      <rPr>
        <sz val="18"/>
        <color theme="1"/>
        <rFont val="Times New Roman"/>
        <family val="1"/>
      </rPr>
      <t>4344</t>
    </r>
    <r>
      <rPr>
        <sz val="18"/>
        <color theme="1"/>
        <rFont val="宋体"/>
        <family val="3"/>
        <charset val="134"/>
      </rPr>
      <t>平方米，未办理房产登记。拟将现有建筑物全部拆除，实施全面改造。</t>
    </r>
  </si>
  <si>
    <r>
      <t>2002</t>
    </r>
    <r>
      <rPr>
        <sz val="18"/>
        <color theme="1"/>
        <rFont val="宋体"/>
        <family val="1"/>
        <charset val="134"/>
      </rPr>
      <t>年</t>
    </r>
    <phoneticPr fontId="1" type="noConversion"/>
  </si>
  <si>
    <t>44200069030</t>
    <phoneticPr fontId="1" type="noConversion"/>
  </si>
  <si>
    <t>44200030405</t>
    <phoneticPr fontId="1" type="noConversion"/>
  </si>
  <si>
    <t>44200030422</t>
    <phoneticPr fontId="1" type="noConversion"/>
  </si>
  <si>
    <t>44200030410</t>
    <phoneticPr fontId="1" type="noConversion"/>
  </si>
  <si>
    <t>44200030404</t>
    <phoneticPr fontId="1" type="noConversion"/>
  </si>
  <si>
    <t>44200069073</t>
    <phoneticPr fontId="1" type="noConversion"/>
  </si>
  <si>
    <t>44200030428</t>
    <phoneticPr fontId="1" type="noConversion"/>
  </si>
  <si>
    <t>2023年城市更新实施计划“工改”项目申报表（含实施进度计划）</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</si>
</sst>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
    <numFmt numFmtId="177" formatCode="0.00_ "/>
    <numFmt numFmtId="178" formatCode="0.0_ "/>
  </numFmts>
  <fonts count="19" x14ac:knownFonts="1">
    <font>
      <sz val="11"/>
      <color theme="1"/>
      <name val="宋体"/>
      <charset val="134"/>
      <scheme val="minor"/>
    </font>
    <font>
      <sz val="9"/>
      <name val="宋体"/>
      <family val="3"/>
      <charset val="134"/>
      <scheme val="minor"/>
    </font>
    <font>
      <sz val="16"/>
      <color theme="1"/>
      <name val="黑体"/>
      <family val="3"/>
      <charset val="134"/>
    </font>
    <font>
      <sz val="11"/>
      <color theme="1"/>
      <name val="宋体"/>
      <family val="3"/>
      <charset val="134"/>
    </font>
    <font>
      <sz val="28"/>
      <color theme="1"/>
      <name val="方正小标宋简体"/>
      <family val="4"/>
      <charset val="134"/>
    </font>
    <font>
      <sz val="18"/>
      <color theme="1"/>
      <name val="宋体"/>
      <family val="3"/>
      <charset val="134"/>
    </font>
    <font>
      <sz val="12"/>
      <color theme="1"/>
      <name val="宋体"/>
      <family val="3"/>
      <charset val="134"/>
      <scheme val="minor"/>
    </font>
    <font>
      <b/>
      <sz val="18"/>
      <color theme="1"/>
      <name val="宋体"/>
      <family val="3"/>
      <charset val="134"/>
    </font>
    <font>
      <sz val="16"/>
      <color theme="1"/>
      <name val="宋体"/>
      <family val="3"/>
      <charset val="134"/>
    </font>
    <font>
      <sz val="16"/>
      <name val="宋体"/>
      <family val="3"/>
      <charset val="134"/>
    </font>
    <font>
      <sz val="18"/>
      <color theme="1"/>
      <name val="Times New Roman"/>
      <family val="1"/>
    </font>
    <font>
      <sz val="18"/>
      <color theme="1"/>
      <name val="Times New Roman"/>
      <family val="3"/>
      <charset val="134"/>
    </font>
    <font>
      <sz val="18"/>
      <color theme="1"/>
      <name val="Times New Roman"/>
      <family val="3"/>
    </font>
    <font>
      <sz val="18"/>
      <name val="宋体"/>
      <family val="3"/>
      <charset val="134"/>
    </font>
    <font>
      <sz val="18"/>
      <name val="Times New Roman"/>
      <family val="1"/>
    </font>
    <font>
      <sz val="18"/>
      <color theme="1"/>
      <name val="宋体"/>
      <family val="1"/>
      <charset val="134"/>
    </font>
    <font>
      <sz val="18"/>
      <color theme="1"/>
      <name val="宋体"/>
      <family val="3"/>
      <charset val="134"/>
      <scheme val="minor"/>
    </font>
    <font>
      <sz val="18"/>
      <name val="宋体"/>
      <family val="1"/>
      <charset val="134"/>
    </font>
    <font>
      <sz val="18"/>
      <name val="宋体"/>
      <family val="3"/>
      <charset val="134"/>
      <scheme val="minor"/>
    </font>
  </fonts>
  <fills count="2">
    <fill>
      <patternFill patternType="none"/>
    </fill>
    <fill>
      <patternFill patternType="gray125"/>
    </fill>
  </fills>
  <borders count="10">
    <border>
      <left/>
      <right/>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s>
  <cellStyleXfs count="1">
    <xf numFmtId="0" fontId="0" fillId="0" borderId="0">
      <alignment vertical="center"/>
    </xf>
  </cellStyleXfs>
  <cellXfs count="71">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7" fontId="3" fillId="0" borderId="0" xfId="0" applyNumberFormat="1" applyFont="1">
      <alignment vertical="center"/>
    </xf>
    <xf numFmtId="0" fontId="5" fillId="0" borderId="1" xfId="0" applyFont="1" applyBorder="1" applyAlignment="1">
      <alignment horizontal="center" vertical="center"/>
    </xf>
    <xf numFmtId="0" fontId="5" fillId="0" borderId="0" xfId="0" applyFont="1" applyAlignment="1">
      <alignment horizontal="center" vertical="center"/>
    </xf>
    <xf numFmtId="177" fontId="5" fillId="0" borderId="0" xfId="0" applyNumberFormat="1" applyFont="1" applyAlignment="1">
      <alignment horizontal="left" vertical="center"/>
    </xf>
    <xf numFmtId="0" fontId="5" fillId="0" borderId="0" xfId="0" applyFont="1">
      <alignment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177" fontId="5" fillId="0" borderId="2" xfId="0" applyNumberFormat="1" applyFont="1" applyBorder="1" applyAlignment="1">
      <alignment vertical="center" wrapText="1"/>
    </xf>
    <xf numFmtId="49" fontId="5" fillId="0" borderId="5" xfId="0" applyNumberFormat="1" applyFont="1" applyBorder="1" applyAlignment="1">
      <alignment horizontal="center" vertical="center" wrapText="1"/>
    </xf>
    <xf numFmtId="49" fontId="5" fillId="0" borderId="0" xfId="0" applyNumberFormat="1" applyFont="1">
      <alignment vertical="center"/>
    </xf>
    <xf numFmtId="0" fontId="6"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177" fontId="5" fillId="0" borderId="5" xfId="0" applyNumberFormat="1" applyFont="1" applyBorder="1" applyAlignment="1">
      <alignment horizontal="center" vertical="center" wrapText="1"/>
    </xf>
    <xf numFmtId="0" fontId="5" fillId="0" borderId="5" xfId="0" applyFont="1" applyBorder="1">
      <alignment vertical="center"/>
    </xf>
    <xf numFmtId="177" fontId="8" fillId="0" borderId="0" xfId="0" applyNumberFormat="1" applyFont="1" applyAlignment="1">
      <alignment horizontal="left" vertical="center" wrapText="1"/>
    </xf>
    <xf numFmtId="0" fontId="8" fillId="0" borderId="5" xfId="0" applyFont="1" applyBorder="1" applyAlignment="1">
      <alignment horizontal="center" vertical="center" wrapText="1"/>
    </xf>
    <xf numFmtId="0" fontId="9"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8" fillId="0" borderId="0" xfId="0" applyFont="1" applyAlignment="1">
      <alignment horizontal="left" vertical="center" wrapText="1"/>
    </xf>
    <xf numFmtId="177" fontId="8" fillId="0" borderId="0" xfId="0" applyNumberFormat="1" applyFont="1" applyAlignment="1">
      <alignment horizontal="left"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177" fontId="4" fillId="0" borderId="0" xfId="0" applyNumberFormat="1" applyFont="1" applyAlignment="1">
      <alignment horizontal="center" vertical="center"/>
    </xf>
    <xf numFmtId="0" fontId="5" fillId="0" borderId="1" xfId="0" applyFont="1" applyBorder="1" applyAlignment="1">
      <alignment horizontal="left" vertical="center"/>
    </xf>
    <xf numFmtId="0" fontId="5" fillId="0" borderId="9" xfId="0" applyFont="1" applyBorder="1" applyAlignment="1">
      <alignment horizontal="center" vertical="center" wrapText="1"/>
    </xf>
    <xf numFmtId="0" fontId="5" fillId="0" borderId="5" xfId="0" applyFont="1" applyBorder="1" applyAlignment="1">
      <alignment horizontal="center" vertical="center"/>
    </xf>
    <xf numFmtId="0" fontId="5" fillId="0" borderId="7"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10" fillId="0" borderId="5" xfId="0" applyFont="1" applyBorder="1" applyAlignment="1">
      <alignment horizontal="center" vertical="center" wrapText="1"/>
    </xf>
    <xf numFmtId="176" fontId="5" fillId="0" borderId="5" xfId="0" applyNumberFormat="1" applyFont="1" applyBorder="1" applyAlignment="1">
      <alignment horizontal="center" vertical="center" wrapText="1"/>
    </xf>
    <xf numFmtId="0" fontId="11" fillId="0" borderId="7" xfId="0" applyFont="1" applyBorder="1" applyAlignment="1">
      <alignment horizontal="center" vertical="center" wrapText="1"/>
    </xf>
    <xf numFmtId="0" fontId="13" fillId="0" borderId="5" xfId="0" applyFont="1" applyBorder="1" applyAlignment="1">
      <alignment horizontal="center" vertical="center" wrapText="1"/>
    </xf>
    <xf numFmtId="57" fontId="10" fillId="0" borderId="5" xfId="0" applyNumberFormat="1" applyFont="1" applyBorder="1" applyAlignment="1">
      <alignment horizontal="center" vertical="center" wrapText="1"/>
    </xf>
    <xf numFmtId="0" fontId="14" fillId="0" borderId="5" xfId="0" applyFont="1" applyBorder="1" applyAlignment="1">
      <alignment horizontal="center" vertical="center" wrapText="1"/>
    </xf>
    <xf numFmtId="49" fontId="15"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176" fontId="16" fillId="0" borderId="5" xfId="0" applyNumberFormat="1" applyFont="1" applyBorder="1" applyAlignment="1">
      <alignment horizontal="center" vertical="center" wrapText="1"/>
    </xf>
    <xf numFmtId="0" fontId="16" fillId="0" borderId="5" xfId="0" applyFont="1" applyBorder="1" applyAlignment="1">
      <alignment horizontal="center" vertical="center"/>
    </xf>
    <xf numFmtId="0" fontId="5" fillId="0" borderId="5" xfId="0" applyFont="1" applyBorder="1" applyAlignment="1">
      <alignment horizontal="left" vertical="center" wrapText="1"/>
    </xf>
    <xf numFmtId="57" fontId="5" fillId="0" borderId="5" xfId="0" applyNumberFormat="1" applyFont="1" applyBorder="1" applyAlignment="1">
      <alignment horizontal="center" vertical="center" wrapText="1"/>
    </xf>
    <xf numFmtId="178" fontId="5" fillId="0" borderId="5" xfId="0" applyNumberFormat="1" applyFont="1" applyBorder="1" applyAlignment="1">
      <alignment horizontal="center" vertical="center" wrapText="1"/>
    </xf>
    <xf numFmtId="0" fontId="13" fillId="0" borderId="7" xfId="0" applyFont="1" applyBorder="1" applyAlignment="1">
      <alignment horizontal="center" vertical="center" wrapText="1"/>
    </xf>
    <xf numFmtId="176" fontId="13" fillId="0" borderId="5" xfId="0" applyNumberFormat="1" applyFont="1" applyBorder="1" applyAlignment="1">
      <alignment horizontal="center" vertical="center" wrapText="1"/>
    </xf>
    <xf numFmtId="0" fontId="18" fillId="0" borderId="7" xfId="0" applyFont="1" applyBorder="1" applyAlignment="1">
      <alignment horizontal="center" vertical="center" wrapText="1"/>
    </xf>
    <xf numFmtId="49" fontId="3" fillId="0" borderId="0" xfId="0" applyNumberFormat="1" applyFont="1">
      <alignment vertical="center"/>
    </xf>
    <xf numFmtId="49" fontId="5" fillId="0" borderId="1" xfId="0" applyNumberFormat="1" applyFont="1" applyBorder="1" applyAlignment="1">
      <alignment horizontal="center" vertical="center"/>
    </xf>
    <xf numFmtId="49" fontId="10" fillId="0" borderId="5"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6" fillId="0" borderId="5" xfId="0" applyNumberFormat="1" applyFont="1" applyBorder="1" applyAlignment="1">
      <alignment horizontal="center" vertical="center" wrapText="1"/>
    </xf>
    <xf numFmtId="49" fontId="17" fillId="0" borderId="5" xfId="0" applyNumberFormat="1" applyFont="1" applyBorder="1" applyAlignment="1">
      <alignment horizontal="center" vertical="center" wrapText="1"/>
    </xf>
    <xf numFmtId="0" fontId="10" fillId="0" borderId="5" xfId="0" applyFont="1" applyBorder="1" applyAlignment="1">
      <alignment horizontal="left" vertical="center" wrapText="1"/>
    </xf>
    <xf numFmtId="0" fontId="16" fillId="0" borderId="5"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21"/>
  <sheetViews>
    <sheetView tabSelected="1" view="pageBreakPreview" zoomScale="70" zoomScaleNormal="70" zoomScaleSheetLayoutView="70" workbookViewId="0">
      <selection activeCell="I4" sqref="I4:I5"/>
    </sheetView>
  </sheetViews>
  <sheetFormatPr defaultColWidth="9" defaultRowHeight="14.4" x14ac:dyDescent="0.25"/>
  <cols>
    <col min="1" max="1" width="10" style="1" customWidth="1"/>
    <col min="2" max="2" width="11.33203125" style="2" customWidth="1"/>
    <col min="3" max="3" width="11.33203125" style="1" customWidth="1"/>
    <col min="4" max="4" width="15.109375" style="2" customWidth="1"/>
    <col min="5" max="5" width="36.77734375" style="2" customWidth="1"/>
    <col min="6" max="6" width="12" style="2" customWidth="1"/>
    <col min="7" max="11" width="11.109375" style="2" customWidth="1"/>
    <col min="12" max="13" width="12.77734375" style="2" customWidth="1"/>
    <col min="14" max="14" width="16.77734375" style="2" customWidth="1"/>
    <col min="15" max="15" width="17.33203125" style="2" customWidth="1"/>
    <col min="16" max="16" width="16.77734375" style="2" customWidth="1"/>
    <col min="17" max="23" width="11.109375" style="2" customWidth="1"/>
    <col min="24" max="24" width="11.77734375" style="2" customWidth="1"/>
    <col min="25" max="25" width="15.5546875" style="2" customWidth="1"/>
    <col min="26" max="26" width="11.5546875" style="2" customWidth="1"/>
    <col min="27" max="27" width="14.44140625" style="2" customWidth="1"/>
    <col min="28" max="29" width="14.88671875" style="2" customWidth="1"/>
    <col min="30" max="30" width="16.77734375" style="63" customWidth="1"/>
    <col min="31" max="32" width="14.88671875" style="2" customWidth="1"/>
    <col min="33" max="33" width="24.77734375" style="2" customWidth="1"/>
    <col min="34" max="39" width="18.77734375" style="2" customWidth="1"/>
    <col min="40" max="40" width="18.77734375" style="3" customWidth="1"/>
    <col min="41" max="41" width="18.77734375" style="2" customWidth="1"/>
    <col min="42" max="43" width="15.77734375" style="2" customWidth="1"/>
    <col min="44" max="44" width="11.44140625" style="2" customWidth="1"/>
    <col min="45" max="45" width="14.6640625" style="2" customWidth="1"/>
    <col min="46" max="46" width="17.21875" style="2" customWidth="1"/>
    <col min="47" max="47" width="14.6640625" style="2" customWidth="1"/>
    <col min="48" max="48" width="17.21875" style="2" customWidth="1"/>
    <col min="49" max="49" width="14.44140625" style="2" customWidth="1"/>
    <col min="50" max="50" width="14.88671875" style="2" customWidth="1"/>
    <col min="51" max="51" width="14.44140625" style="2" customWidth="1"/>
    <col min="52" max="52" width="14.88671875" style="2" customWidth="1"/>
    <col min="53" max="53" width="14.6640625" style="2" customWidth="1"/>
    <col min="54" max="54" width="14.88671875" style="2" customWidth="1"/>
    <col min="55" max="55" width="14.44140625" style="2" customWidth="1"/>
    <col min="56" max="56" width="26.6640625" style="2" customWidth="1"/>
    <col min="57" max="57" width="14.44140625" style="2" customWidth="1"/>
    <col min="58" max="58" width="29" style="2" customWidth="1"/>
    <col min="59" max="59" width="14.44140625" style="2" customWidth="1"/>
    <col min="60" max="60" width="17.88671875" style="2" customWidth="1"/>
    <col min="61" max="61" width="19.109375" style="2" customWidth="1"/>
    <col min="62" max="16384" width="9" style="2"/>
  </cols>
  <sheetData>
    <row r="1" spans="1:44" ht="33" customHeight="1" x14ac:dyDescent="0.25">
      <c r="A1" s="36" t="s">
        <v>0</v>
      </c>
      <c r="B1" s="36"/>
    </row>
    <row r="2" spans="1:44" ht="55.05" customHeight="1" x14ac:dyDescent="0.25">
      <c r="A2" s="37" t="s">
        <v>196</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9"/>
      <c r="AO2" s="38"/>
      <c r="AP2" s="38"/>
      <c r="AQ2" s="38"/>
      <c r="AR2" s="38"/>
    </row>
    <row r="3" spans="1:44" s="7" customFormat="1" ht="51.9" customHeight="1" x14ac:dyDescent="0.25">
      <c r="A3" s="4"/>
      <c r="B3" s="40" t="s">
        <v>1</v>
      </c>
      <c r="C3" s="40"/>
      <c r="D3" s="40"/>
      <c r="E3" s="40"/>
      <c r="F3" s="40"/>
      <c r="G3" s="40"/>
      <c r="H3" s="40"/>
      <c r="I3" s="40"/>
      <c r="J3" s="40"/>
      <c r="K3" s="40"/>
      <c r="L3" s="40"/>
      <c r="M3" s="40"/>
      <c r="N3" s="40"/>
      <c r="O3" s="40"/>
      <c r="P3" s="40"/>
      <c r="Q3" s="40"/>
      <c r="R3" s="40"/>
      <c r="S3" s="40"/>
      <c r="T3" s="40"/>
      <c r="U3" s="40"/>
      <c r="V3" s="40"/>
      <c r="W3" s="40"/>
      <c r="X3" s="4"/>
      <c r="Y3" s="4"/>
      <c r="Z3" s="4"/>
      <c r="AA3" s="4"/>
      <c r="AB3" s="4"/>
      <c r="AC3" s="4"/>
      <c r="AD3" s="64"/>
      <c r="AE3" s="4"/>
      <c r="AF3" s="4"/>
      <c r="AG3" s="4"/>
      <c r="AH3" s="5"/>
      <c r="AI3" s="5"/>
      <c r="AJ3" s="5"/>
      <c r="AK3" s="5"/>
      <c r="AL3" s="5"/>
      <c r="AM3" s="5"/>
      <c r="AN3" s="6"/>
      <c r="AO3" s="5"/>
      <c r="AP3" s="5"/>
      <c r="AQ3" s="5"/>
      <c r="AR3" s="4"/>
    </row>
    <row r="4" spans="1:44" s="7" customFormat="1" ht="45" customHeight="1" x14ac:dyDescent="0.25">
      <c r="A4" s="27" t="s">
        <v>2</v>
      </c>
      <c r="B4" s="34" t="s">
        <v>3</v>
      </c>
      <c r="C4" s="27" t="s">
        <v>4</v>
      </c>
      <c r="D4" s="27" t="s">
        <v>5</v>
      </c>
      <c r="E4" s="26" t="s">
        <v>6</v>
      </c>
      <c r="F4" s="27" t="s">
        <v>7</v>
      </c>
      <c r="G4" s="27" t="s">
        <v>8</v>
      </c>
      <c r="H4" s="26" t="s">
        <v>9</v>
      </c>
      <c r="I4" s="26" t="s">
        <v>10</v>
      </c>
      <c r="J4" s="26" t="s">
        <v>11</v>
      </c>
      <c r="K4" s="26" t="s">
        <v>12</v>
      </c>
      <c r="L4" s="27" t="s">
        <v>13</v>
      </c>
      <c r="M4" s="26" t="s">
        <v>14</v>
      </c>
      <c r="N4" s="27" t="s">
        <v>15</v>
      </c>
      <c r="O4" s="27" t="s">
        <v>16</v>
      </c>
      <c r="P4" s="28" t="s">
        <v>17</v>
      </c>
      <c r="Q4" s="28"/>
      <c r="R4" s="28" t="s">
        <v>18</v>
      </c>
      <c r="S4" s="28"/>
      <c r="T4" s="26" t="s">
        <v>19</v>
      </c>
      <c r="U4" s="26" t="s">
        <v>20</v>
      </c>
      <c r="V4" s="26" t="s">
        <v>21</v>
      </c>
      <c r="W4" s="26" t="s">
        <v>22</v>
      </c>
      <c r="X4" s="27" t="s">
        <v>23</v>
      </c>
      <c r="Y4" s="27"/>
      <c r="Z4" s="27"/>
      <c r="AA4" s="27"/>
      <c r="AB4" s="27"/>
      <c r="AC4" s="41" t="s">
        <v>24</v>
      </c>
      <c r="AD4" s="34"/>
      <c r="AE4" s="41" t="s">
        <v>25</v>
      </c>
      <c r="AF4" s="34"/>
      <c r="AG4" s="26" t="s">
        <v>26</v>
      </c>
      <c r="AH4" s="42" t="s">
        <v>27</v>
      </c>
      <c r="AI4" s="42"/>
      <c r="AJ4" s="42"/>
      <c r="AK4" s="42"/>
      <c r="AL4" s="42"/>
      <c r="AM4" s="42"/>
      <c r="AN4" s="42"/>
      <c r="AO4" s="42"/>
      <c r="AP4" s="43" t="s">
        <v>28</v>
      </c>
      <c r="AQ4" s="44"/>
      <c r="AR4" s="27" t="s">
        <v>29</v>
      </c>
    </row>
    <row r="5" spans="1:44" s="7" customFormat="1" ht="96" customHeight="1" x14ac:dyDescent="0.25">
      <c r="A5" s="28"/>
      <c r="B5" s="35"/>
      <c r="C5" s="28"/>
      <c r="D5" s="28"/>
      <c r="E5" s="27"/>
      <c r="F5" s="28"/>
      <c r="G5" s="28"/>
      <c r="H5" s="27"/>
      <c r="I5" s="27"/>
      <c r="J5" s="27"/>
      <c r="K5" s="27"/>
      <c r="L5" s="28"/>
      <c r="M5" s="27"/>
      <c r="N5" s="28"/>
      <c r="O5" s="28"/>
      <c r="P5" s="11" t="s">
        <v>30</v>
      </c>
      <c r="Q5" s="9" t="s">
        <v>31</v>
      </c>
      <c r="R5" s="12" t="s">
        <v>32</v>
      </c>
      <c r="S5" s="12" t="s">
        <v>33</v>
      </c>
      <c r="T5" s="26"/>
      <c r="U5" s="27"/>
      <c r="V5" s="27"/>
      <c r="W5" s="27"/>
      <c r="X5" s="10" t="s">
        <v>34</v>
      </c>
      <c r="Y5" s="10" t="s">
        <v>35</v>
      </c>
      <c r="Z5" s="10" t="s">
        <v>36</v>
      </c>
      <c r="AA5" s="10" t="s">
        <v>37</v>
      </c>
      <c r="AB5" s="10" t="s">
        <v>38</v>
      </c>
      <c r="AC5" s="10" t="s">
        <v>39</v>
      </c>
      <c r="AD5" s="14" t="s">
        <v>40</v>
      </c>
      <c r="AE5" s="10" t="s">
        <v>41</v>
      </c>
      <c r="AF5" s="10" t="s">
        <v>42</v>
      </c>
      <c r="AG5" s="27"/>
      <c r="AH5" s="8" t="s">
        <v>43</v>
      </c>
      <c r="AI5" s="11" t="s">
        <v>146</v>
      </c>
      <c r="AJ5" s="8" t="s">
        <v>44</v>
      </c>
      <c r="AK5" s="8" t="s">
        <v>45</v>
      </c>
      <c r="AL5" s="8" t="s">
        <v>46</v>
      </c>
      <c r="AM5" s="8" t="s">
        <v>47</v>
      </c>
      <c r="AN5" s="13" t="s">
        <v>48</v>
      </c>
      <c r="AO5" s="8" t="s">
        <v>49</v>
      </c>
      <c r="AP5" s="8" t="s">
        <v>50</v>
      </c>
      <c r="AQ5" s="8" t="s">
        <v>51</v>
      </c>
      <c r="AR5" s="28"/>
    </row>
    <row r="6" spans="1:44" s="15" customFormat="1" ht="33" customHeight="1" x14ac:dyDescent="0.25">
      <c r="A6" s="14" t="s">
        <v>52</v>
      </c>
      <c r="B6" s="14" t="s">
        <v>53</v>
      </c>
      <c r="C6" s="14" t="s">
        <v>54</v>
      </c>
      <c r="D6" s="14" t="s">
        <v>55</v>
      </c>
      <c r="E6" s="14" t="s">
        <v>56</v>
      </c>
      <c r="F6" s="14" t="s">
        <v>57</v>
      </c>
      <c r="G6" s="14" t="s">
        <v>58</v>
      </c>
      <c r="H6" s="14" t="s">
        <v>59</v>
      </c>
      <c r="I6" s="14" t="s">
        <v>60</v>
      </c>
      <c r="J6" s="14" t="s">
        <v>61</v>
      </c>
      <c r="K6" s="14" t="s">
        <v>62</v>
      </c>
      <c r="L6" s="14" t="s">
        <v>63</v>
      </c>
      <c r="M6" s="14" t="s">
        <v>64</v>
      </c>
      <c r="N6" s="14" t="s">
        <v>65</v>
      </c>
      <c r="O6" s="14" t="s">
        <v>66</v>
      </c>
      <c r="P6" s="14" t="s">
        <v>67</v>
      </c>
      <c r="Q6" s="14" t="s">
        <v>68</v>
      </c>
      <c r="R6" s="14" t="s">
        <v>69</v>
      </c>
      <c r="S6" s="14" t="s">
        <v>70</v>
      </c>
      <c r="T6" s="14" t="s">
        <v>71</v>
      </c>
      <c r="U6" s="14" t="s">
        <v>72</v>
      </c>
      <c r="V6" s="14" t="s">
        <v>73</v>
      </c>
      <c r="W6" s="14" t="s">
        <v>74</v>
      </c>
      <c r="X6" s="14" t="s">
        <v>75</v>
      </c>
      <c r="Y6" s="14" t="s">
        <v>76</v>
      </c>
      <c r="Z6" s="14" t="s">
        <v>77</v>
      </c>
      <c r="AA6" s="14" t="s">
        <v>78</v>
      </c>
      <c r="AB6" s="14" t="s">
        <v>79</v>
      </c>
      <c r="AC6" s="14" t="s">
        <v>80</v>
      </c>
      <c r="AD6" s="14" t="s">
        <v>81</v>
      </c>
      <c r="AE6" s="14" t="s">
        <v>82</v>
      </c>
      <c r="AF6" s="14" t="s">
        <v>83</v>
      </c>
      <c r="AG6" s="14" t="s">
        <v>84</v>
      </c>
      <c r="AH6" s="14" t="s">
        <v>85</v>
      </c>
      <c r="AI6" s="14" t="s">
        <v>86</v>
      </c>
      <c r="AJ6" s="14" t="s">
        <v>87</v>
      </c>
      <c r="AK6" s="14" t="s">
        <v>88</v>
      </c>
      <c r="AL6" s="14" t="s">
        <v>89</v>
      </c>
      <c r="AM6" s="14" t="s">
        <v>90</v>
      </c>
      <c r="AN6" s="14" t="s">
        <v>91</v>
      </c>
      <c r="AO6" s="14" t="s">
        <v>92</v>
      </c>
      <c r="AP6" s="14" t="s">
        <v>93</v>
      </c>
      <c r="AQ6" s="14" t="s">
        <v>94</v>
      </c>
      <c r="AR6" s="14" t="s">
        <v>95</v>
      </c>
    </row>
    <row r="7" spans="1:44" s="7" customFormat="1" ht="220.05" customHeight="1" x14ac:dyDescent="0.25">
      <c r="A7" s="10">
        <v>1</v>
      </c>
      <c r="B7" s="45" t="s">
        <v>104</v>
      </c>
      <c r="C7" s="45" t="s">
        <v>173</v>
      </c>
      <c r="D7" s="45" t="s">
        <v>124</v>
      </c>
      <c r="E7" s="45" t="s">
        <v>105</v>
      </c>
      <c r="F7" s="45" t="s">
        <v>96</v>
      </c>
      <c r="G7" s="10" t="s">
        <v>106</v>
      </c>
      <c r="H7" s="54" t="s">
        <v>107</v>
      </c>
      <c r="I7" s="46" t="s">
        <v>108</v>
      </c>
      <c r="J7" s="46" t="s">
        <v>98</v>
      </c>
      <c r="K7" s="10" t="s">
        <v>179</v>
      </c>
      <c r="L7" s="46">
        <v>46.22</v>
      </c>
      <c r="M7" s="46">
        <v>46.22</v>
      </c>
      <c r="N7" s="46" t="s">
        <v>109</v>
      </c>
      <c r="O7" s="46" t="s">
        <v>110</v>
      </c>
      <c r="P7" s="10" t="s">
        <v>111</v>
      </c>
      <c r="Q7" s="45" t="s">
        <v>99</v>
      </c>
      <c r="R7" s="46" t="s">
        <v>100</v>
      </c>
      <c r="S7" s="46" t="s">
        <v>100</v>
      </c>
      <c r="T7" s="46" t="s">
        <v>100</v>
      </c>
      <c r="U7" s="46" t="s">
        <v>112</v>
      </c>
      <c r="V7" s="46" t="s">
        <v>113</v>
      </c>
      <c r="W7" s="46" t="s">
        <v>101</v>
      </c>
      <c r="X7" s="46" t="s">
        <v>102</v>
      </c>
      <c r="Y7" s="46" t="s">
        <v>102</v>
      </c>
      <c r="Z7" s="46" t="s">
        <v>102</v>
      </c>
      <c r="AA7" s="46" t="s">
        <v>102</v>
      </c>
      <c r="AB7" s="46" t="s">
        <v>102</v>
      </c>
      <c r="AC7" s="46" t="s">
        <v>102</v>
      </c>
      <c r="AD7" s="65" t="s">
        <v>189</v>
      </c>
      <c r="AE7" s="46" t="s">
        <v>101</v>
      </c>
      <c r="AF7" s="10" t="s">
        <v>114</v>
      </c>
      <c r="AG7" s="57" t="s">
        <v>152</v>
      </c>
      <c r="AH7" s="47">
        <v>44652</v>
      </c>
      <c r="AI7" s="47">
        <v>42156</v>
      </c>
      <c r="AJ7" s="47" t="s">
        <v>125</v>
      </c>
      <c r="AK7" s="47" t="s">
        <v>125</v>
      </c>
      <c r="AL7" s="47" t="s">
        <v>125</v>
      </c>
      <c r="AM7" s="47" t="s">
        <v>125</v>
      </c>
      <c r="AN7" s="47" t="s">
        <v>125</v>
      </c>
      <c r="AO7" s="47" t="s">
        <v>125</v>
      </c>
      <c r="AP7" s="47" t="s">
        <v>114</v>
      </c>
      <c r="AQ7" s="47" t="s">
        <v>114</v>
      </c>
      <c r="AR7" s="10"/>
    </row>
    <row r="8" spans="1:44" s="7" customFormat="1" ht="160.05000000000001" customHeight="1" x14ac:dyDescent="0.25">
      <c r="A8" s="10">
        <v>2</v>
      </c>
      <c r="B8" s="45" t="s">
        <v>104</v>
      </c>
      <c r="C8" s="45" t="s">
        <v>159</v>
      </c>
      <c r="D8" s="45" t="s">
        <v>158</v>
      </c>
      <c r="E8" s="45" t="s">
        <v>115</v>
      </c>
      <c r="F8" s="45" t="s">
        <v>96</v>
      </c>
      <c r="G8" s="10" t="s">
        <v>106</v>
      </c>
      <c r="H8" s="54" t="s">
        <v>107</v>
      </c>
      <c r="I8" s="46" t="s">
        <v>108</v>
      </c>
      <c r="J8" s="46" t="s">
        <v>98</v>
      </c>
      <c r="K8" s="10" t="s">
        <v>180</v>
      </c>
      <c r="L8" s="46">
        <v>20</v>
      </c>
      <c r="M8" s="46">
        <v>20</v>
      </c>
      <c r="N8" s="10" t="s">
        <v>181</v>
      </c>
      <c r="O8" s="48" t="s">
        <v>182</v>
      </c>
      <c r="P8" s="10" t="s">
        <v>114</v>
      </c>
      <c r="Q8" s="45" t="s">
        <v>99</v>
      </c>
      <c r="R8" s="46" t="s">
        <v>100</v>
      </c>
      <c r="S8" s="46" t="s">
        <v>100</v>
      </c>
      <c r="T8" s="46" t="s">
        <v>100</v>
      </c>
      <c r="U8" s="46" t="s">
        <v>183</v>
      </c>
      <c r="V8" s="46" t="s">
        <v>113</v>
      </c>
      <c r="W8" s="46" t="s">
        <v>101</v>
      </c>
      <c r="X8" s="46" t="s">
        <v>102</v>
      </c>
      <c r="Y8" s="46" t="s">
        <v>102</v>
      </c>
      <c r="Z8" s="46" t="s">
        <v>102</v>
      </c>
      <c r="AA8" s="46" t="s">
        <v>102</v>
      </c>
      <c r="AB8" s="46" t="s">
        <v>102</v>
      </c>
      <c r="AC8" s="46" t="s">
        <v>101</v>
      </c>
      <c r="AD8" s="14" t="s">
        <v>125</v>
      </c>
      <c r="AE8" s="10" t="s">
        <v>126</v>
      </c>
      <c r="AF8" s="10" t="s">
        <v>125</v>
      </c>
      <c r="AG8" s="57" t="s">
        <v>114</v>
      </c>
      <c r="AH8" s="47" t="s">
        <v>125</v>
      </c>
      <c r="AI8" s="47" t="s">
        <v>125</v>
      </c>
      <c r="AJ8" s="47" t="s">
        <v>125</v>
      </c>
      <c r="AK8" s="47" t="s">
        <v>125</v>
      </c>
      <c r="AL8" s="47" t="s">
        <v>125</v>
      </c>
      <c r="AM8" s="47" t="s">
        <v>125</v>
      </c>
      <c r="AN8" s="47" t="s">
        <v>125</v>
      </c>
      <c r="AO8" s="47" t="s">
        <v>125</v>
      </c>
      <c r="AP8" s="47" t="s">
        <v>114</v>
      </c>
      <c r="AQ8" s="47" t="s">
        <v>114</v>
      </c>
      <c r="AR8" s="10"/>
    </row>
    <row r="9" spans="1:44" s="7" customFormat="1" ht="100.05" customHeight="1" x14ac:dyDescent="0.25">
      <c r="A9" s="10">
        <v>3</v>
      </c>
      <c r="B9" s="45" t="s">
        <v>104</v>
      </c>
      <c r="C9" s="45" t="s">
        <v>169</v>
      </c>
      <c r="D9" s="45" t="s">
        <v>178</v>
      </c>
      <c r="E9" s="45" t="s">
        <v>116</v>
      </c>
      <c r="F9" s="45" t="s">
        <v>96</v>
      </c>
      <c r="G9" s="10" t="s">
        <v>106</v>
      </c>
      <c r="H9" s="54" t="s">
        <v>97</v>
      </c>
      <c r="I9" s="46" t="s">
        <v>117</v>
      </c>
      <c r="J9" s="46" t="s">
        <v>98</v>
      </c>
      <c r="K9" s="10">
        <v>30000</v>
      </c>
      <c r="L9" s="46">
        <v>52.12</v>
      </c>
      <c r="M9" s="46">
        <v>52.12</v>
      </c>
      <c r="N9" s="10">
        <v>12821.91</v>
      </c>
      <c r="O9" s="45" t="s">
        <v>184</v>
      </c>
      <c r="P9" s="24" t="s">
        <v>153</v>
      </c>
      <c r="Q9" s="45" t="s">
        <v>99</v>
      </c>
      <c r="R9" s="46" t="s">
        <v>100</v>
      </c>
      <c r="S9" s="46" t="s">
        <v>100</v>
      </c>
      <c r="T9" s="46" t="s">
        <v>100</v>
      </c>
      <c r="U9" s="46" t="s">
        <v>112</v>
      </c>
      <c r="V9" s="46" t="s">
        <v>113</v>
      </c>
      <c r="W9" s="46" t="s">
        <v>101</v>
      </c>
      <c r="X9" s="46" t="s">
        <v>102</v>
      </c>
      <c r="Y9" s="46" t="s">
        <v>102</v>
      </c>
      <c r="Z9" s="46" t="s">
        <v>102</v>
      </c>
      <c r="AA9" s="46" t="s">
        <v>102</v>
      </c>
      <c r="AB9" s="46" t="s">
        <v>102</v>
      </c>
      <c r="AC9" s="46" t="s">
        <v>102</v>
      </c>
      <c r="AD9" s="65" t="s">
        <v>190</v>
      </c>
      <c r="AE9" s="46" t="s">
        <v>101</v>
      </c>
      <c r="AF9" s="10" t="s">
        <v>125</v>
      </c>
      <c r="AG9" s="57" t="s">
        <v>114</v>
      </c>
      <c r="AH9" s="50">
        <v>44805</v>
      </c>
      <c r="AI9" s="47">
        <v>44986</v>
      </c>
      <c r="AJ9" s="47" t="s">
        <v>125</v>
      </c>
      <c r="AK9" s="47" t="s">
        <v>125</v>
      </c>
      <c r="AL9" s="47" t="s">
        <v>125</v>
      </c>
      <c r="AM9" s="47" t="s">
        <v>125</v>
      </c>
      <c r="AN9" s="47" t="s">
        <v>125</v>
      </c>
      <c r="AO9" s="47" t="s">
        <v>125</v>
      </c>
      <c r="AP9" s="10" t="s">
        <v>114</v>
      </c>
      <c r="AQ9" s="10">
        <v>60000</v>
      </c>
      <c r="AR9" s="10"/>
    </row>
    <row r="10" spans="1:44" s="7" customFormat="1" ht="160.05000000000001" customHeight="1" x14ac:dyDescent="0.25">
      <c r="A10" s="10">
        <v>4</v>
      </c>
      <c r="B10" s="45" t="s">
        <v>104</v>
      </c>
      <c r="C10" s="45" t="s">
        <v>165</v>
      </c>
      <c r="D10" s="45" t="s">
        <v>166</v>
      </c>
      <c r="E10" s="45" t="s">
        <v>118</v>
      </c>
      <c r="F10" s="46" t="s">
        <v>96</v>
      </c>
      <c r="G10" s="46" t="s">
        <v>106</v>
      </c>
      <c r="H10" s="53" t="s">
        <v>97</v>
      </c>
      <c r="I10" s="46" t="s">
        <v>117</v>
      </c>
      <c r="J10" s="46" t="s">
        <v>98</v>
      </c>
      <c r="K10" s="46" t="s">
        <v>119</v>
      </c>
      <c r="L10" s="46">
        <v>60</v>
      </c>
      <c r="M10" s="10">
        <v>60</v>
      </c>
      <c r="N10" s="10">
        <v>26614</v>
      </c>
      <c r="O10" s="45" t="s">
        <v>120</v>
      </c>
      <c r="P10" s="24" t="s">
        <v>153</v>
      </c>
      <c r="Q10" s="45" t="s">
        <v>99</v>
      </c>
      <c r="R10" s="46" t="s">
        <v>100</v>
      </c>
      <c r="S10" s="46" t="s">
        <v>100</v>
      </c>
      <c r="T10" s="46" t="s">
        <v>100</v>
      </c>
      <c r="U10" s="46" t="s">
        <v>112</v>
      </c>
      <c r="V10" s="46" t="s">
        <v>113</v>
      </c>
      <c r="W10" s="46" t="s">
        <v>101</v>
      </c>
      <c r="X10" s="46" t="s">
        <v>102</v>
      </c>
      <c r="Y10" s="46" t="s">
        <v>102</v>
      </c>
      <c r="Z10" s="46" t="s">
        <v>102</v>
      </c>
      <c r="AA10" s="46" t="s">
        <v>102</v>
      </c>
      <c r="AB10" s="46" t="s">
        <v>102</v>
      </c>
      <c r="AC10" s="46" t="s">
        <v>101</v>
      </c>
      <c r="AD10" s="14" t="s">
        <v>125</v>
      </c>
      <c r="AE10" s="46" t="s">
        <v>101</v>
      </c>
      <c r="AF10" s="10" t="s">
        <v>125</v>
      </c>
      <c r="AG10" s="57" t="s">
        <v>114</v>
      </c>
      <c r="AH10" s="47" t="s">
        <v>125</v>
      </c>
      <c r="AI10" s="47" t="s">
        <v>125</v>
      </c>
      <c r="AJ10" s="47" t="s">
        <v>125</v>
      </c>
      <c r="AK10" s="47" t="s">
        <v>125</v>
      </c>
      <c r="AL10" s="47" t="s">
        <v>125</v>
      </c>
      <c r="AM10" s="47" t="s">
        <v>125</v>
      </c>
      <c r="AN10" s="47" t="s">
        <v>125</v>
      </c>
      <c r="AO10" s="47" t="s">
        <v>125</v>
      </c>
      <c r="AP10" s="10" t="s">
        <v>114</v>
      </c>
      <c r="AQ10" s="10" t="s">
        <v>114</v>
      </c>
      <c r="AR10" s="10"/>
    </row>
    <row r="11" spans="1:44" s="7" customFormat="1" ht="100.05" customHeight="1" x14ac:dyDescent="0.25">
      <c r="A11" s="10">
        <v>5</v>
      </c>
      <c r="B11" s="45" t="s">
        <v>104</v>
      </c>
      <c r="C11" s="45" t="s">
        <v>170</v>
      </c>
      <c r="D11" s="45" t="s">
        <v>171</v>
      </c>
      <c r="E11" s="45" t="s">
        <v>121</v>
      </c>
      <c r="F11" s="46" t="s">
        <v>96</v>
      </c>
      <c r="G11" s="46" t="s">
        <v>106</v>
      </c>
      <c r="H11" s="53" t="s">
        <v>97</v>
      </c>
      <c r="I11" s="46" t="s">
        <v>117</v>
      </c>
      <c r="J11" s="46" t="s">
        <v>98</v>
      </c>
      <c r="K11" s="10" t="s">
        <v>185</v>
      </c>
      <c r="L11" s="46">
        <v>113.12</v>
      </c>
      <c r="M11" s="46">
        <v>113.12</v>
      </c>
      <c r="N11" s="46">
        <v>39970.379999999997</v>
      </c>
      <c r="O11" s="45" t="s">
        <v>186</v>
      </c>
      <c r="P11" s="24" t="s">
        <v>153</v>
      </c>
      <c r="Q11" s="45" t="s">
        <v>99</v>
      </c>
      <c r="R11" s="46" t="s">
        <v>100</v>
      </c>
      <c r="S11" s="46" t="s">
        <v>100</v>
      </c>
      <c r="T11" s="46" t="s">
        <v>100</v>
      </c>
      <c r="U11" s="46" t="s">
        <v>112</v>
      </c>
      <c r="V11" s="46" t="s">
        <v>113</v>
      </c>
      <c r="W11" s="46" t="s">
        <v>101</v>
      </c>
      <c r="X11" s="46" t="s">
        <v>102</v>
      </c>
      <c r="Y11" s="46" t="s">
        <v>102</v>
      </c>
      <c r="Z11" s="46" t="s">
        <v>102</v>
      </c>
      <c r="AA11" s="46" t="s">
        <v>102</v>
      </c>
      <c r="AB11" s="46" t="s">
        <v>102</v>
      </c>
      <c r="AC11" s="46" t="s">
        <v>102</v>
      </c>
      <c r="AD11" s="66" t="s">
        <v>191</v>
      </c>
      <c r="AE11" s="46" t="s">
        <v>101</v>
      </c>
      <c r="AF11" s="10" t="s">
        <v>125</v>
      </c>
      <c r="AG11" s="57" t="s">
        <v>114</v>
      </c>
      <c r="AH11" s="47" t="s">
        <v>125</v>
      </c>
      <c r="AI11" s="47" t="s">
        <v>125</v>
      </c>
      <c r="AJ11" s="47" t="s">
        <v>125</v>
      </c>
      <c r="AK11" s="47" t="s">
        <v>125</v>
      </c>
      <c r="AL11" s="47" t="s">
        <v>125</v>
      </c>
      <c r="AM11" s="47" t="s">
        <v>125</v>
      </c>
      <c r="AN11" s="47" t="s">
        <v>125</v>
      </c>
      <c r="AO11" s="47" t="s">
        <v>125</v>
      </c>
      <c r="AP11" s="10" t="s">
        <v>114</v>
      </c>
      <c r="AQ11" s="10" t="s">
        <v>114</v>
      </c>
      <c r="AR11" s="10"/>
    </row>
    <row r="12" spans="1:44" s="7" customFormat="1" ht="100.05" customHeight="1" x14ac:dyDescent="0.25">
      <c r="A12" s="10">
        <v>6</v>
      </c>
      <c r="B12" s="45" t="s">
        <v>104</v>
      </c>
      <c r="C12" s="45" t="s">
        <v>167</v>
      </c>
      <c r="D12" s="45" t="s">
        <v>168</v>
      </c>
      <c r="E12" s="45" t="s">
        <v>121</v>
      </c>
      <c r="F12" s="46" t="s">
        <v>96</v>
      </c>
      <c r="G12" s="46" t="s">
        <v>106</v>
      </c>
      <c r="H12" s="53" t="s">
        <v>97</v>
      </c>
      <c r="I12" s="46" t="s">
        <v>117</v>
      </c>
      <c r="J12" s="46" t="s">
        <v>98</v>
      </c>
      <c r="K12" s="10" t="s">
        <v>122</v>
      </c>
      <c r="L12" s="46">
        <v>35.54</v>
      </c>
      <c r="M12" s="46">
        <v>35.54</v>
      </c>
      <c r="N12" s="46">
        <v>4975.8900000000003</v>
      </c>
      <c r="O12" s="45" t="s">
        <v>123</v>
      </c>
      <c r="P12" s="24" t="s">
        <v>177</v>
      </c>
      <c r="Q12" s="45" t="s">
        <v>99</v>
      </c>
      <c r="R12" s="46" t="s">
        <v>100</v>
      </c>
      <c r="S12" s="46" t="s">
        <v>100</v>
      </c>
      <c r="T12" s="46" t="s">
        <v>100</v>
      </c>
      <c r="U12" s="46" t="s">
        <v>112</v>
      </c>
      <c r="V12" s="46" t="s">
        <v>113</v>
      </c>
      <c r="W12" s="46" t="s">
        <v>101</v>
      </c>
      <c r="X12" s="46" t="s">
        <v>102</v>
      </c>
      <c r="Y12" s="46" t="s">
        <v>102</v>
      </c>
      <c r="Z12" s="46" t="s">
        <v>102</v>
      </c>
      <c r="AA12" s="46" t="s">
        <v>102</v>
      </c>
      <c r="AB12" s="46" t="s">
        <v>102</v>
      </c>
      <c r="AC12" s="46" t="s">
        <v>102</v>
      </c>
      <c r="AD12" s="66" t="s">
        <v>192</v>
      </c>
      <c r="AE12" s="46" t="s">
        <v>101</v>
      </c>
      <c r="AF12" s="10" t="s">
        <v>125</v>
      </c>
      <c r="AG12" s="57" t="s">
        <v>114</v>
      </c>
      <c r="AH12" s="47" t="s">
        <v>125</v>
      </c>
      <c r="AI12" s="47" t="s">
        <v>125</v>
      </c>
      <c r="AJ12" s="47" t="s">
        <v>125</v>
      </c>
      <c r="AK12" s="47" t="s">
        <v>125</v>
      </c>
      <c r="AL12" s="47" t="s">
        <v>125</v>
      </c>
      <c r="AM12" s="47" t="s">
        <v>125</v>
      </c>
      <c r="AN12" s="47" t="s">
        <v>125</v>
      </c>
      <c r="AO12" s="47" t="s">
        <v>125</v>
      </c>
      <c r="AP12" s="10" t="s">
        <v>114</v>
      </c>
      <c r="AQ12" s="10" t="s">
        <v>114</v>
      </c>
      <c r="AR12" s="10"/>
    </row>
    <row r="13" spans="1:44" s="7" customFormat="1" ht="120" customHeight="1" x14ac:dyDescent="0.25">
      <c r="A13" s="10">
        <v>7</v>
      </c>
      <c r="B13" s="45" t="s">
        <v>104</v>
      </c>
      <c r="C13" s="45" t="s">
        <v>176</v>
      </c>
      <c r="D13" s="10" t="s">
        <v>175</v>
      </c>
      <c r="E13" s="10" t="s">
        <v>187</v>
      </c>
      <c r="F13" s="45" t="s">
        <v>96</v>
      </c>
      <c r="G13" s="45" t="s">
        <v>106</v>
      </c>
      <c r="H13" s="54" t="s">
        <v>97</v>
      </c>
      <c r="I13" s="46" t="s">
        <v>117</v>
      </c>
      <c r="J13" s="46" t="s">
        <v>98</v>
      </c>
      <c r="K13" s="46">
        <v>4500</v>
      </c>
      <c r="L13" s="46">
        <v>15.0075</v>
      </c>
      <c r="M13" s="46">
        <v>15.0075</v>
      </c>
      <c r="N13" s="46">
        <v>4344.38</v>
      </c>
      <c r="O13" s="46">
        <v>30000</v>
      </c>
      <c r="P13" s="23" t="s">
        <v>127</v>
      </c>
      <c r="Q13" s="45" t="s">
        <v>128</v>
      </c>
      <c r="R13" s="46" t="s">
        <v>100</v>
      </c>
      <c r="S13" s="46" t="s">
        <v>100</v>
      </c>
      <c r="T13" s="46" t="s">
        <v>100</v>
      </c>
      <c r="U13" s="46" t="s">
        <v>188</v>
      </c>
      <c r="V13" s="10" t="s">
        <v>113</v>
      </c>
      <c r="W13" s="46" t="s">
        <v>101</v>
      </c>
      <c r="X13" s="46" t="s">
        <v>102</v>
      </c>
      <c r="Y13" s="46" t="s">
        <v>102</v>
      </c>
      <c r="Z13" s="46" t="s">
        <v>102</v>
      </c>
      <c r="AA13" s="46" t="s">
        <v>102</v>
      </c>
      <c r="AB13" s="46" t="s">
        <v>102</v>
      </c>
      <c r="AC13" s="46" t="s">
        <v>101</v>
      </c>
      <c r="AD13" s="52" t="s">
        <v>125</v>
      </c>
      <c r="AE13" s="46" t="s">
        <v>101</v>
      </c>
      <c r="AF13" s="10" t="s">
        <v>125</v>
      </c>
      <c r="AG13" s="69" t="s">
        <v>129</v>
      </c>
      <c r="AH13" s="50">
        <v>45261</v>
      </c>
      <c r="AI13" s="50">
        <v>45200</v>
      </c>
      <c r="AJ13" s="50">
        <v>45200</v>
      </c>
      <c r="AK13" s="52" t="s">
        <v>125</v>
      </c>
      <c r="AL13" s="50">
        <v>45292</v>
      </c>
      <c r="AM13" s="50">
        <v>45323</v>
      </c>
      <c r="AN13" s="50">
        <v>45352</v>
      </c>
      <c r="AO13" s="50">
        <v>46082</v>
      </c>
      <c r="AP13" s="47" t="s">
        <v>114</v>
      </c>
      <c r="AQ13" s="46">
        <v>4500</v>
      </c>
      <c r="AR13" s="10"/>
    </row>
    <row r="14" spans="1:44" s="7" customFormat="1" ht="379.95" customHeight="1" x14ac:dyDescent="0.25">
      <c r="A14" s="10">
        <v>8</v>
      </c>
      <c r="B14" s="45" t="s">
        <v>104</v>
      </c>
      <c r="C14" s="45" t="s">
        <v>174</v>
      </c>
      <c r="D14" s="53" t="s">
        <v>135</v>
      </c>
      <c r="E14" s="53" t="s">
        <v>130</v>
      </c>
      <c r="F14" s="54" t="s">
        <v>96</v>
      </c>
      <c r="G14" s="53" t="s">
        <v>106</v>
      </c>
      <c r="H14" s="54" t="s">
        <v>131</v>
      </c>
      <c r="I14" s="53" t="s">
        <v>132</v>
      </c>
      <c r="J14" s="53" t="s">
        <v>98</v>
      </c>
      <c r="K14" s="53">
        <v>91000</v>
      </c>
      <c r="L14" s="53">
        <v>126.24</v>
      </c>
      <c r="M14" s="53">
        <v>126.24</v>
      </c>
      <c r="N14" s="53">
        <v>76602</v>
      </c>
      <c r="O14" s="53">
        <v>236751</v>
      </c>
      <c r="P14" s="16" t="s">
        <v>157</v>
      </c>
      <c r="Q14" s="54" t="s">
        <v>99</v>
      </c>
      <c r="R14" s="53" t="s">
        <v>100</v>
      </c>
      <c r="S14" s="53" t="s">
        <v>100</v>
      </c>
      <c r="T14" s="53" t="s">
        <v>100</v>
      </c>
      <c r="U14" s="53" t="s">
        <v>133</v>
      </c>
      <c r="V14" s="10" t="s">
        <v>113</v>
      </c>
      <c r="W14" s="53" t="s">
        <v>101</v>
      </c>
      <c r="X14" s="53" t="s">
        <v>102</v>
      </c>
      <c r="Y14" s="53" t="s">
        <v>102</v>
      </c>
      <c r="Z14" s="53" t="s">
        <v>102</v>
      </c>
      <c r="AA14" s="53" t="s">
        <v>102</v>
      </c>
      <c r="AB14" s="53" t="s">
        <v>102</v>
      </c>
      <c r="AC14" s="53" t="s">
        <v>101</v>
      </c>
      <c r="AD14" s="67" t="s">
        <v>125</v>
      </c>
      <c r="AE14" s="53" t="s">
        <v>101</v>
      </c>
      <c r="AF14" s="53" t="s">
        <v>125</v>
      </c>
      <c r="AG14" s="70" t="s">
        <v>134</v>
      </c>
      <c r="AH14" s="55">
        <v>45261</v>
      </c>
      <c r="AI14" s="55">
        <v>45231</v>
      </c>
      <c r="AJ14" s="55">
        <v>45352</v>
      </c>
      <c r="AK14" s="55">
        <f>AJ14+120</f>
        <v>45472</v>
      </c>
      <c r="AL14" s="55">
        <f>AK14+90</f>
        <v>45562</v>
      </c>
      <c r="AM14" s="55">
        <f>AL14+90</f>
        <v>45652</v>
      </c>
      <c r="AN14" s="55">
        <f>AM14+90</f>
        <v>45742</v>
      </c>
      <c r="AO14" s="55">
        <f>AN14+720</f>
        <v>46462</v>
      </c>
      <c r="AP14" s="47" t="s">
        <v>114</v>
      </c>
      <c r="AQ14" s="56">
        <v>8924</v>
      </c>
      <c r="AR14" s="10"/>
    </row>
    <row r="15" spans="1:44" s="7" customFormat="1" ht="130.05000000000001" customHeight="1" x14ac:dyDescent="0.25">
      <c r="A15" s="10">
        <v>9</v>
      </c>
      <c r="B15" s="45" t="s">
        <v>104</v>
      </c>
      <c r="C15" s="45" t="s">
        <v>161</v>
      </c>
      <c r="D15" s="10" t="s">
        <v>160</v>
      </c>
      <c r="E15" s="10" t="s">
        <v>136</v>
      </c>
      <c r="F15" s="45" t="s">
        <v>137</v>
      </c>
      <c r="G15" s="10" t="s">
        <v>106</v>
      </c>
      <c r="H15" s="54" t="s">
        <v>97</v>
      </c>
      <c r="I15" s="46" t="s">
        <v>117</v>
      </c>
      <c r="J15" s="46" t="s">
        <v>98</v>
      </c>
      <c r="K15" s="46">
        <v>20000</v>
      </c>
      <c r="L15" s="20">
        <v>45.35</v>
      </c>
      <c r="M15" s="20">
        <v>45.35</v>
      </c>
      <c r="N15" s="20">
        <v>0</v>
      </c>
      <c r="O15" s="10">
        <v>79243.05</v>
      </c>
      <c r="P15" s="25" t="s">
        <v>114</v>
      </c>
      <c r="Q15" s="54" t="s">
        <v>99</v>
      </c>
      <c r="R15" s="46" t="s">
        <v>100</v>
      </c>
      <c r="S15" s="46" t="s">
        <v>100</v>
      </c>
      <c r="T15" s="53" t="s">
        <v>100</v>
      </c>
      <c r="U15" s="10" t="s">
        <v>138</v>
      </c>
      <c r="V15" s="10" t="s">
        <v>113</v>
      </c>
      <c r="W15" s="46" t="s">
        <v>101</v>
      </c>
      <c r="X15" s="46" t="s">
        <v>102</v>
      </c>
      <c r="Y15" s="46" t="s">
        <v>102</v>
      </c>
      <c r="Z15" s="46" t="s">
        <v>102</v>
      </c>
      <c r="AA15" s="46" t="s">
        <v>102</v>
      </c>
      <c r="AB15" s="46" t="s">
        <v>102</v>
      </c>
      <c r="AC15" s="46" t="s">
        <v>102</v>
      </c>
      <c r="AD15" s="14" t="s">
        <v>193</v>
      </c>
      <c r="AE15" s="46" t="s">
        <v>102</v>
      </c>
      <c r="AF15" s="10" t="s">
        <v>145</v>
      </c>
      <c r="AG15" s="57" t="s">
        <v>139</v>
      </c>
      <c r="AH15" s="10" t="s">
        <v>125</v>
      </c>
      <c r="AI15" s="58">
        <v>44531</v>
      </c>
      <c r="AJ15" s="58">
        <v>44805</v>
      </c>
      <c r="AK15" s="58">
        <v>44986</v>
      </c>
      <c r="AL15" s="52" t="s">
        <v>125</v>
      </c>
      <c r="AM15" s="52" t="s">
        <v>125</v>
      </c>
      <c r="AN15" s="52" t="s">
        <v>125</v>
      </c>
      <c r="AO15" s="52" t="s">
        <v>125</v>
      </c>
      <c r="AP15" s="47" t="s">
        <v>114</v>
      </c>
      <c r="AQ15" s="10" t="s">
        <v>114</v>
      </c>
      <c r="AR15" s="10"/>
    </row>
    <row r="16" spans="1:44" s="7" customFormat="1" ht="160.05000000000001" customHeight="1" x14ac:dyDescent="0.25">
      <c r="A16" s="10">
        <v>10</v>
      </c>
      <c r="B16" s="45" t="s">
        <v>104</v>
      </c>
      <c r="C16" s="45" t="s">
        <v>163</v>
      </c>
      <c r="D16" s="10" t="s">
        <v>162</v>
      </c>
      <c r="E16" s="10" t="s">
        <v>140</v>
      </c>
      <c r="F16" s="45" t="s">
        <v>96</v>
      </c>
      <c r="G16" s="10" t="s">
        <v>106</v>
      </c>
      <c r="H16" s="54" t="s">
        <v>97</v>
      </c>
      <c r="I16" s="46" t="s">
        <v>117</v>
      </c>
      <c r="J16" s="46" t="s">
        <v>98</v>
      </c>
      <c r="K16" s="10">
        <v>60000</v>
      </c>
      <c r="L16" s="20">
        <v>38.18</v>
      </c>
      <c r="M16" s="20">
        <v>38.18</v>
      </c>
      <c r="N16" s="59">
        <v>10638.6</v>
      </c>
      <c r="O16" s="10">
        <v>113175.9</v>
      </c>
      <c r="P16" s="10" t="s">
        <v>141</v>
      </c>
      <c r="Q16" s="45" t="s">
        <v>128</v>
      </c>
      <c r="R16" s="46" t="s">
        <v>100</v>
      </c>
      <c r="S16" s="46" t="s">
        <v>100</v>
      </c>
      <c r="T16" s="53" t="s">
        <v>100</v>
      </c>
      <c r="U16" s="53" t="s">
        <v>133</v>
      </c>
      <c r="V16" s="10" t="s">
        <v>113</v>
      </c>
      <c r="W16" s="46" t="s">
        <v>101</v>
      </c>
      <c r="X16" s="46" t="s">
        <v>102</v>
      </c>
      <c r="Y16" s="46" t="s">
        <v>102</v>
      </c>
      <c r="Z16" s="46" t="s">
        <v>102</v>
      </c>
      <c r="AA16" s="46" t="s">
        <v>102</v>
      </c>
      <c r="AB16" s="46" t="s">
        <v>102</v>
      </c>
      <c r="AC16" s="46" t="s">
        <v>102</v>
      </c>
      <c r="AD16" s="14" t="s">
        <v>194</v>
      </c>
      <c r="AE16" s="46" t="s">
        <v>102</v>
      </c>
      <c r="AF16" s="10" t="s">
        <v>147</v>
      </c>
      <c r="AG16" s="57" t="s">
        <v>142</v>
      </c>
      <c r="AH16" s="58">
        <v>44835</v>
      </c>
      <c r="AI16" s="58">
        <v>44896</v>
      </c>
      <c r="AJ16" s="58">
        <v>44958</v>
      </c>
      <c r="AK16" s="10" t="s">
        <v>125</v>
      </c>
      <c r="AL16" s="52" t="s">
        <v>125</v>
      </c>
      <c r="AM16" s="52" t="s">
        <v>125</v>
      </c>
      <c r="AN16" s="58">
        <v>45017</v>
      </c>
      <c r="AO16" s="52" t="s">
        <v>125</v>
      </c>
      <c r="AP16" s="47" t="s">
        <v>114</v>
      </c>
      <c r="AQ16" s="10" t="s">
        <v>114</v>
      </c>
      <c r="AR16" s="10"/>
    </row>
    <row r="17" spans="1:44" s="7" customFormat="1" ht="250.05" customHeight="1" x14ac:dyDescent="0.25">
      <c r="A17" s="10">
        <v>11</v>
      </c>
      <c r="B17" s="45" t="s">
        <v>148</v>
      </c>
      <c r="C17" s="45" t="s">
        <v>149</v>
      </c>
      <c r="D17" s="10" t="s">
        <v>164</v>
      </c>
      <c r="E17" s="10" t="s">
        <v>143</v>
      </c>
      <c r="F17" s="45" t="s">
        <v>96</v>
      </c>
      <c r="G17" s="10" t="s">
        <v>106</v>
      </c>
      <c r="H17" s="54" t="s">
        <v>97</v>
      </c>
      <c r="I17" s="46" t="s">
        <v>117</v>
      </c>
      <c r="J17" s="46" t="s">
        <v>98</v>
      </c>
      <c r="K17" s="10">
        <v>40000</v>
      </c>
      <c r="L17" s="10">
        <v>42</v>
      </c>
      <c r="M17" s="10">
        <v>42</v>
      </c>
      <c r="N17" s="10">
        <v>18992.89</v>
      </c>
      <c r="O17" s="10">
        <v>90000</v>
      </c>
      <c r="P17" s="25" t="s">
        <v>114</v>
      </c>
      <c r="Q17" s="54" t="s">
        <v>99</v>
      </c>
      <c r="R17" s="46" t="s">
        <v>100</v>
      </c>
      <c r="S17" s="46" t="s">
        <v>100</v>
      </c>
      <c r="T17" s="53" t="s">
        <v>100</v>
      </c>
      <c r="U17" s="10" t="s">
        <v>138</v>
      </c>
      <c r="V17" s="10" t="s">
        <v>113</v>
      </c>
      <c r="W17" s="46" t="s">
        <v>101</v>
      </c>
      <c r="X17" s="46" t="s">
        <v>102</v>
      </c>
      <c r="Y17" s="46" t="s">
        <v>102</v>
      </c>
      <c r="Z17" s="46" t="s">
        <v>102</v>
      </c>
      <c r="AA17" s="46" t="s">
        <v>102</v>
      </c>
      <c r="AB17" s="46" t="s">
        <v>102</v>
      </c>
      <c r="AC17" s="46" t="s">
        <v>102</v>
      </c>
      <c r="AD17" s="14" t="s">
        <v>195</v>
      </c>
      <c r="AE17" s="46" t="s">
        <v>101</v>
      </c>
      <c r="AF17" s="10" t="s">
        <v>125</v>
      </c>
      <c r="AG17" s="57" t="s">
        <v>144</v>
      </c>
      <c r="AH17" s="10" t="s">
        <v>125</v>
      </c>
      <c r="AI17" s="10" t="s">
        <v>125</v>
      </c>
      <c r="AJ17" s="10" t="s">
        <v>125</v>
      </c>
      <c r="AK17" s="10" t="s">
        <v>125</v>
      </c>
      <c r="AL17" s="10" t="s">
        <v>125</v>
      </c>
      <c r="AM17" s="10" t="s">
        <v>125</v>
      </c>
      <c r="AN17" s="10" t="s">
        <v>125</v>
      </c>
      <c r="AO17" s="10" t="s">
        <v>125</v>
      </c>
      <c r="AP17" s="47" t="s">
        <v>114</v>
      </c>
      <c r="AQ17" s="10" t="s">
        <v>114</v>
      </c>
      <c r="AR17" s="10"/>
    </row>
    <row r="18" spans="1:44" s="7" customFormat="1" ht="100.05" customHeight="1" x14ac:dyDescent="0.25">
      <c r="A18" s="10">
        <v>12</v>
      </c>
      <c r="B18" s="45" t="s">
        <v>148</v>
      </c>
      <c r="C18" s="45" t="s">
        <v>150</v>
      </c>
      <c r="D18" s="49" t="s">
        <v>172</v>
      </c>
      <c r="E18" s="49" t="s">
        <v>154</v>
      </c>
      <c r="F18" s="60" t="s">
        <v>96</v>
      </c>
      <c r="G18" s="10" t="s">
        <v>106</v>
      </c>
      <c r="H18" s="62" t="s">
        <v>97</v>
      </c>
      <c r="I18" s="51" t="s">
        <v>155</v>
      </c>
      <c r="J18" s="51" t="s">
        <v>98</v>
      </c>
      <c r="K18" s="51">
        <v>1500</v>
      </c>
      <c r="L18" s="49">
        <v>7</v>
      </c>
      <c r="M18" s="49">
        <v>7</v>
      </c>
      <c r="N18" s="49">
        <v>3000</v>
      </c>
      <c r="O18" s="49">
        <v>11000</v>
      </c>
      <c r="P18" s="49" t="s">
        <v>114</v>
      </c>
      <c r="Q18" s="49" t="s">
        <v>114</v>
      </c>
      <c r="R18" s="51" t="s">
        <v>100</v>
      </c>
      <c r="S18" s="51" t="s">
        <v>100</v>
      </c>
      <c r="T18" s="51" t="s">
        <v>100</v>
      </c>
      <c r="U18" s="49" t="s">
        <v>156</v>
      </c>
      <c r="V18" s="49" t="s">
        <v>113</v>
      </c>
      <c r="W18" s="51" t="s">
        <v>101</v>
      </c>
      <c r="X18" s="51" t="s">
        <v>102</v>
      </c>
      <c r="Y18" s="51" t="s">
        <v>102</v>
      </c>
      <c r="Z18" s="51" t="s">
        <v>102</v>
      </c>
      <c r="AA18" s="51" t="s">
        <v>102</v>
      </c>
      <c r="AB18" s="51" t="s">
        <v>102</v>
      </c>
      <c r="AC18" s="49" t="s">
        <v>101</v>
      </c>
      <c r="AD18" s="68" t="s">
        <v>125</v>
      </c>
      <c r="AE18" s="49" t="s">
        <v>101</v>
      </c>
      <c r="AF18" s="49" t="s">
        <v>125</v>
      </c>
      <c r="AG18" s="10" t="s">
        <v>114</v>
      </c>
      <c r="AH18" s="61">
        <v>44986</v>
      </c>
      <c r="AI18" s="61">
        <v>45078</v>
      </c>
      <c r="AJ18" s="61">
        <v>45170</v>
      </c>
      <c r="AK18" s="61">
        <v>45261</v>
      </c>
      <c r="AL18" s="61">
        <v>45323</v>
      </c>
      <c r="AM18" s="61">
        <v>45017</v>
      </c>
      <c r="AN18" s="61">
        <v>45017</v>
      </c>
      <c r="AO18" s="61">
        <v>45748</v>
      </c>
      <c r="AP18" s="47" t="s">
        <v>114</v>
      </c>
      <c r="AQ18" s="10" t="s">
        <v>114</v>
      </c>
      <c r="AR18" s="10"/>
    </row>
    <row r="19" spans="1:44" s="7" customFormat="1" ht="54.9" customHeight="1" x14ac:dyDescent="0.25">
      <c r="A19" s="29" t="s">
        <v>103</v>
      </c>
      <c r="B19" s="30"/>
      <c r="C19" s="30"/>
      <c r="D19" s="30"/>
      <c r="E19" s="30"/>
      <c r="F19" s="30"/>
      <c r="G19" s="30"/>
      <c r="H19" s="31"/>
      <c r="I19" s="18"/>
      <c r="J19" s="18"/>
      <c r="K19" s="18"/>
      <c r="L19" s="19">
        <f>SUM(L7:L18)</f>
        <v>600.77750000000003</v>
      </c>
      <c r="M19" s="19"/>
      <c r="N19" s="19"/>
      <c r="O19" s="19"/>
      <c r="P19" s="10"/>
      <c r="Q19" s="17"/>
      <c r="R19" s="10"/>
      <c r="S19" s="10"/>
      <c r="T19" s="10"/>
      <c r="U19" s="10"/>
      <c r="V19" s="10"/>
      <c r="W19" s="10"/>
      <c r="X19" s="10"/>
      <c r="Y19" s="10"/>
      <c r="Z19" s="10"/>
      <c r="AA19" s="10"/>
      <c r="AB19" s="10"/>
      <c r="AC19" s="10"/>
      <c r="AD19" s="14"/>
      <c r="AE19" s="10"/>
      <c r="AF19" s="10"/>
      <c r="AG19" s="10"/>
      <c r="AH19" s="10"/>
      <c r="AI19" s="10"/>
      <c r="AJ19" s="10"/>
      <c r="AK19" s="10"/>
      <c r="AL19" s="10"/>
      <c r="AM19" s="10"/>
      <c r="AN19" s="20"/>
      <c r="AO19" s="10"/>
      <c r="AP19" s="10"/>
      <c r="AQ19" s="10"/>
      <c r="AR19" s="21"/>
    </row>
    <row r="20" spans="1:44" ht="163.05000000000001" customHeight="1" x14ac:dyDescent="0.25">
      <c r="A20" s="32" t="s">
        <v>151</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3"/>
      <c r="AO20" s="32"/>
      <c r="AP20" s="32"/>
      <c r="AQ20" s="32"/>
      <c r="AR20" s="32"/>
    </row>
    <row r="21" spans="1:44" ht="208.95" customHeight="1" x14ac:dyDescent="0.25">
      <c r="A21" s="32"/>
      <c r="B21" s="32"/>
      <c r="C21" s="32"/>
      <c r="D21" s="32"/>
      <c r="E21" s="32"/>
      <c r="F21" s="32"/>
      <c r="G21" s="32"/>
      <c r="H21" s="32"/>
      <c r="I21" s="32"/>
      <c r="J21" s="32"/>
      <c r="K21" s="32"/>
      <c r="L21" s="32"/>
      <c r="M21" s="32"/>
      <c r="N21" s="32"/>
      <c r="O21" s="32"/>
      <c r="P21" s="32"/>
      <c r="Q21" s="32"/>
      <c r="R21" s="32"/>
      <c r="S21" s="32"/>
      <c r="T21" s="32"/>
      <c r="U21" s="32"/>
      <c r="V21" s="32"/>
      <c r="W21" s="32"/>
      <c r="AN21" s="22"/>
    </row>
  </sheetData>
  <mergeCells count="34">
    <mergeCell ref="V4:V5"/>
    <mergeCell ref="W4:W5"/>
    <mergeCell ref="L4:L5"/>
    <mergeCell ref="M4:M5"/>
    <mergeCell ref="A1:B1"/>
    <mergeCell ref="A2:AR2"/>
    <mergeCell ref="B3:W3"/>
    <mergeCell ref="P4:Q4"/>
    <mergeCell ref="R4:S4"/>
    <mergeCell ref="X4:AB4"/>
    <mergeCell ref="AC4:AD4"/>
    <mergeCell ref="AE4:AF4"/>
    <mergeCell ref="AH4:AO4"/>
    <mergeCell ref="AP4:AQ4"/>
    <mergeCell ref="N4:N5"/>
    <mergeCell ref="O4:O5"/>
    <mergeCell ref="T4:T5"/>
    <mergeCell ref="U4:U5"/>
    <mergeCell ref="AG4:AG5"/>
    <mergeCell ref="AR4:AR5"/>
    <mergeCell ref="A19:H19"/>
    <mergeCell ref="A20:AR20"/>
    <mergeCell ref="A21:W21"/>
    <mergeCell ref="A4:A5"/>
    <mergeCell ref="B4:B5"/>
    <mergeCell ref="C4:C5"/>
    <mergeCell ref="D4:D5"/>
    <mergeCell ref="E4:E5"/>
    <mergeCell ref="F4:F5"/>
    <mergeCell ref="G4:G5"/>
    <mergeCell ref="H4:H5"/>
    <mergeCell ref="I4:I5"/>
    <mergeCell ref="J4:J5"/>
    <mergeCell ref="K4:K5"/>
  </mergeCells>
  <phoneticPr fontId="1" type="noConversion"/>
  <dataValidations count="9">
    <dataValidation type="list" allowBlank="1" showInputMessage="1" showErrorMessage="1" sqref="F7:F9 F13:F17 F18" xr:uid="{72D45F39-384A-462E-9ABC-4E542D506100}">
      <formula1>"全面改造,局部改造,微改造"</formula1>
    </dataValidation>
    <dataValidation type="list" allowBlank="1" showInputMessage="1" showErrorMessage="1" sqref="G7:G14 G18" xr:uid="{A029EF50-5CB2-49D5-9773-D0E04CA79AAA}">
      <formula1>"工改工,工改住,工改商,工改公服,生态修复,其他改工"</formula1>
    </dataValidation>
    <dataValidation type="list" allowBlank="1" showInputMessage="1" showErrorMessage="1" sqref="H7:H9 H13:H17 H18" xr:uid="{C2EF55F9-6687-4298-A27E-3F0658658948}">
      <formula1>"权利人自主改造,政府整备改造,合作改造"</formula1>
    </dataValidation>
    <dataValidation type="list" allowBlank="1" showInputMessage="1" showErrorMessage="1" sqref="I7:I9 I13:I17 I18" xr:uid="{0272866D-B988-4190-83C6-BC83308FB853}">
      <formula1>"单一主体归宗模式,村企合作模式,政府挂账收储模式,政府收储模式,政府生态修复模式,企业长租自管模式,政府统租统管模式,企业自主改造模式,一二级联动开发模式,国有集体混合开发模式,改造权公开交易模式,村（社区）自主改造模式,其他模式,/"</formula1>
    </dataValidation>
    <dataValidation type="list" allowBlank="1" showInputMessage="1" showErrorMessage="1" sqref="J7:J9 J13:J17 J18" xr:uid="{8038476F-DA6C-48CE-9C1E-9B97F6986883}">
      <formula1>"编制改造方案,直接报建,无"</formula1>
    </dataValidation>
    <dataValidation allowBlank="1" showInputMessage="1" showErrorMessage="1" sqref="K7 K13:K15 K18" xr:uid="{45683389-883E-4EA4-89FA-F3215DDE1647}"/>
    <dataValidation type="list" allowBlank="1" showInputMessage="1" showErrorMessage="1" sqref="Q7:Q17" xr:uid="{8E3081B1-1C7D-4092-8178-35266FD8029D}">
      <formula1>"村（社区）集体,自然人,私营企业,市镇属国企,政府,土储中心"</formula1>
    </dataValidation>
    <dataValidation type="list" allowBlank="1" showInputMessage="1" showErrorMessage="1" sqref="AE7 W7:AC18 AE9:AE18" xr:uid="{D057DEE0-4F4D-4C19-8CF8-17B053A696AD}">
      <formula1>"是,否"</formula1>
    </dataValidation>
    <dataValidation type="list" allowBlank="1" showInputMessage="1" showErrorMessage="1" sqref="R7:T18" xr:uid="{CB8D7479-4B7A-4943-971E-D84A0D8A208C}">
      <formula1>"建设用地,非建设用地"</formula1>
    </dataValidation>
  </dataValidations>
  <pageMargins left="0.39370078740157483" right="0.39370078740157483" top="0.78740157480314965" bottom="0.39370078740157483" header="0.51181102362204722" footer="0.51181102362204722"/>
  <pageSetup paperSize="8" scale="3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Company>市国土资源局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李晓明</dc:creator>
  <cp:lastModifiedBy>Tissue Cheng</cp:lastModifiedBy>
  <cp:lastPrinted>2023-03-03T06:53:22Z</cp:lastPrinted>
  <dcterms:created xsi:type="dcterms:W3CDTF">2023-01-31T03:58:00Z</dcterms:created>
  <dcterms:modified xsi:type="dcterms:W3CDTF">2023-03-03T06:55:50Z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y fmtid="{D5CDD505-2E9C-101B-9397-08002B2CF9AE}" pid="3" name="ICV">
    <vt:lpwstr>B423E1238E6F494CA10BC9666CFBF516</vt:lpwstr>
  </property>
</Properties>
</file>