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<sst xmlns="http://schemas.openxmlformats.org/spreadsheetml/2006/main" count="1160" uniqueCount="279">
  <si>
    <t>2022年6月中山市居民分布式光伏发电项目汇总表（第二批）</t>
  </si>
  <si>
    <t>编号</t>
  </si>
  <si>
    <t>所属镇街</t>
  </si>
  <si>
    <t>项目名称</t>
  </si>
  <si>
    <t>项目建设地点</t>
  </si>
  <si>
    <t>项目容量（kW）</t>
  </si>
  <si>
    <t>项目公司(或自然人）</t>
  </si>
  <si>
    <t>建成并网发电日期</t>
  </si>
  <si>
    <t>建设方式</t>
  </si>
  <si>
    <t>光伏电力用户</t>
  </si>
  <si>
    <t>光伏电力消纳方式</t>
  </si>
  <si>
    <t>并网电压等级（V）</t>
  </si>
  <si>
    <t>年平均发电量（千瓦时）</t>
  </si>
  <si>
    <t>项目投资（万元）</t>
  </si>
  <si>
    <t>光伏电力用户侧电价</t>
  </si>
  <si>
    <t>预计年补助资金（元）</t>
  </si>
  <si>
    <t>自发自用比例</t>
  </si>
  <si>
    <t>备注</t>
  </si>
  <si>
    <t>阜沙</t>
  </si>
  <si>
    <t>冯锐胜</t>
  </si>
  <si>
    <t>中山市阜沙镇兴阜二街</t>
  </si>
  <si>
    <t>自然人</t>
  </si>
  <si>
    <t>待定</t>
  </si>
  <si>
    <t>屋顶</t>
  </si>
  <si>
    <t>自发自用余电上网</t>
  </si>
  <si>
    <t>居民电价</t>
  </si>
  <si>
    <t>沙溪</t>
  </si>
  <si>
    <t>杨绪飞</t>
  </si>
  <si>
    <t>中山市沙溪镇涌边村祥和街</t>
  </si>
  <si>
    <t>蔡桂廷</t>
  </si>
  <si>
    <t>梁剑云</t>
  </si>
  <si>
    <t>中山市沙溪镇大同竹林街</t>
  </si>
  <si>
    <t>高桂源</t>
  </si>
  <si>
    <t>黄景源</t>
  </si>
  <si>
    <t>中山市沙溪镇云汉石苑12巷</t>
  </si>
  <si>
    <t>庞伟杰</t>
  </si>
  <si>
    <t>郑顺初</t>
  </si>
  <si>
    <t>中山市沙溪镇庞头新村街</t>
  </si>
  <si>
    <t>庞嘉瀚</t>
  </si>
  <si>
    <t>全额上网</t>
  </si>
  <si>
    <t>李仁杰</t>
  </si>
  <si>
    <t>下中山市沙溪镇泽长岭西区</t>
  </si>
  <si>
    <t>黎锡全</t>
  </si>
  <si>
    <t>白春林</t>
  </si>
  <si>
    <t>中山市沙溪镇厚山村自然街</t>
  </si>
  <si>
    <t>郑仕水</t>
  </si>
  <si>
    <t>刘燕洪</t>
  </si>
  <si>
    <t>中山市沙溪镇乐善街三巷</t>
  </si>
  <si>
    <t>高妙芬</t>
  </si>
  <si>
    <t>中山市沙溪镇豪吐中心大街水巷</t>
  </si>
  <si>
    <t>宣克伟</t>
  </si>
  <si>
    <t>刘加荣</t>
  </si>
  <si>
    <t>中山市沙溪镇龙瑞村迎薰街二巷</t>
  </si>
  <si>
    <t>李秀娟</t>
  </si>
  <si>
    <t>杨洁雅</t>
  </si>
  <si>
    <t>中山市沙溪镇象角下街一巷</t>
  </si>
  <si>
    <t>陈月恒</t>
  </si>
  <si>
    <t>中山市沙溪镇港园港冲街</t>
  </si>
  <si>
    <t>胡敏敏</t>
  </si>
  <si>
    <t>中山市沙溪镇岗背基仔大街二巷</t>
  </si>
  <si>
    <t>黄振兴</t>
  </si>
  <si>
    <t>中山市沙溪镇龙瑞迎薰街四巷</t>
  </si>
  <si>
    <t>李立仁</t>
  </si>
  <si>
    <t>中山市沙溪镇涌边村青云街</t>
  </si>
  <si>
    <t>伍詠媚</t>
  </si>
  <si>
    <t>中山市沙溪镇庞头上街横巷</t>
  </si>
  <si>
    <t>吴小杏</t>
  </si>
  <si>
    <t>中山市沙溪镇云汉村学文街一巷</t>
  </si>
  <si>
    <t>黎带定</t>
  </si>
  <si>
    <t>中山市沙溪镇乐群景隆街五巷</t>
  </si>
  <si>
    <t>胡凯瑞</t>
  </si>
  <si>
    <t>中山市沙溪镇港园村康乐里七巷</t>
  </si>
  <si>
    <t>胡凯斌</t>
  </si>
  <si>
    <t>中山市沙溪镇康乐村建设路</t>
  </si>
  <si>
    <t>徐丹</t>
  </si>
  <si>
    <t>中山市沙溪镇虎逊村封面街1号</t>
  </si>
  <si>
    <t>黄榴钊</t>
  </si>
  <si>
    <t>中山市沙溪镇岐江公路云汉路段</t>
  </si>
  <si>
    <t>东凤</t>
  </si>
  <si>
    <t>崔彩英</t>
  </si>
  <si>
    <t>中山市东凤镇伯公</t>
  </si>
  <si>
    <t>罗健照</t>
  </si>
  <si>
    <t>中山市东凤镇东罟二街四巷</t>
  </si>
  <si>
    <t>南区</t>
  </si>
  <si>
    <t>李华秀</t>
  </si>
  <si>
    <t>中山市南区沙田西安下街</t>
  </si>
  <si>
    <t>黄桂枝</t>
  </si>
  <si>
    <t>中山市南区树涌大街</t>
  </si>
  <si>
    <t>黄沛舟</t>
  </si>
  <si>
    <t>中山市南区竹秀园松林街</t>
  </si>
  <si>
    <t>沈若倩</t>
  </si>
  <si>
    <t>中山市南区南源路48号碧景悦府</t>
  </si>
  <si>
    <t>东区</t>
  </si>
  <si>
    <t>钟武陵</t>
  </si>
  <si>
    <t>中山市亨尾村万兴街</t>
  </si>
  <si>
    <t>麦广豪</t>
  </si>
  <si>
    <t>广东省中山市东区白沙湾涌下直街十一巷</t>
  </si>
  <si>
    <t>刘美艳</t>
  </si>
  <si>
    <t>广东省中山市火炬区南外环路8号凯茵新城03区</t>
  </si>
  <si>
    <t>倪庆国</t>
  </si>
  <si>
    <t>中山市火炬开发区凯茵新城A02区碧云街</t>
  </si>
  <si>
    <t>欧洁昭</t>
  </si>
  <si>
    <t>中山市东区民乐街七巷</t>
  </si>
  <si>
    <t>潘景全</t>
  </si>
  <si>
    <t>中山市东区东苑南路112号万科朗润园一期</t>
  </si>
  <si>
    <t>邱垂章</t>
  </si>
  <si>
    <t>广东省中山市东区小鳌溪门前街</t>
  </si>
  <si>
    <t>董炳怀</t>
  </si>
  <si>
    <t>梁志鹏</t>
  </si>
  <si>
    <t>中山市东区三溪正街北巷</t>
  </si>
  <si>
    <t>陈浩荣</t>
  </si>
  <si>
    <t>中山市东区沙岗旱塘正街西一巷</t>
  </si>
  <si>
    <t>南头</t>
  </si>
  <si>
    <t>杨杏桃</t>
  </si>
  <si>
    <t>中山市南头镇穗西村秀景二巷</t>
  </si>
  <si>
    <t>钱国飞</t>
  </si>
  <si>
    <t>李彩霞</t>
  </si>
  <si>
    <t>中山市南头镇太平路</t>
  </si>
  <si>
    <t>梁连娥</t>
  </si>
  <si>
    <t>中山市南头镇南桂园商住小区三期</t>
  </si>
  <si>
    <t>坦洲</t>
  </si>
  <si>
    <t>周好</t>
  </si>
  <si>
    <t>广东省中山市坦洲镇源泰街二巷</t>
  </si>
  <si>
    <t>杨琰</t>
  </si>
  <si>
    <t>广东省中山市坦洲镇海伦花园</t>
  </si>
  <si>
    <t>小榄</t>
  </si>
  <si>
    <t>麦焯枝</t>
  </si>
  <si>
    <t>广东省中山市小榄镇竹源宝龙路</t>
  </si>
  <si>
    <t>林泉标</t>
  </si>
  <si>
    <t>小榄镇竹源安乐东街横巷</t>
  </si>
  <si>
    <t>古镇</t>
  </si>
  <si>
    <t>魏耀勇</t>
  </si>
  <si>
    <t>中山市古镇镇迎丰新村三十四巷</t>
  </si>
  <si>
    <t>陈炎堂</t>
  </si>
  <si>
    <t>中山市古镇镇曹二德龙六街二巷</t>
  </si>
  <si>
    <t>高敏</t>
  </si>
  <si>
    <t>中山市古镇华福路一巷</t>
  </si>
  <si>
    <t>西区</t>
  </si>
  <si>
    <t>郭家俊</t>
  </si>
  <si>
    <t>中山市西区广丰广鸿街</t>
  </si>
  <si>
    <t>郭泳华</t>
  </si>
  <si>
    <t>李经伟</t>
  </si>
  <si>
    <t>中山市西区翠沙路23号棕榈彩虹花园棕榈峦2期</t>
  </si>
  <si>
    <t>大涌</t>
  </si>
  <si>
    <t>林天成</t>
  </si>
  <si>
    <t>中山市大涌镇大涌村沙环</t>
  </si>
  <si>
    <t>黄圃</t>
  </si>
  <si>
    <t>谭旺球</t>
  </si>
  <si>
    <t>中山市黄圃镇新圃路</t>
  </si>
  <si>
    <t>原备案15kW,增容2kW,合计17kW</t>
  </si>
  <si>
    <t>卢培明</t>
  </si>
  <si>
    <t>中山市黄圃镇新明路</t>
  </si>
  <si>
    <t>原备案8kW,增容4.18kW，合计12.18kW.</t>
  </si>
  <si>
    <t>梁月婵</t>
  </si>
  <si>
    <t>中山市黄圃镇朝南东路</t>
  </si>
  <si>
    <t>原备案6kW,现增加2kW，合计8kW.</t>
  </si>
  <si>
    <t>何炳玲</t>
  </si>
  <si>
    <t>中山市黄圃镇兴港街</t>
  </si>
  <si>
    <t>地址变更（原黄圃镇兴港街48号）</t>
  </si>
  <si>
    <t>梁建华</t>
  </si>
  <si>
    <t>中山市黄圃镇良涌北街</t>
  </si>
  <si>
    <t>原备案28kW,增容2kW，合计30kW.</t>
  </si>
  <si>
    <t>黄圃镇</t>
  </si>
  <si>
    <t>梁和佳</t>
  </si>
  <si>
    <t>中山市黄圃镇新明中路</t>
  </si>
  <si>
    <t>吴七根</t>
  </si>
  <si>
    <t>中山市黄圃镇新堤路二街二巷</t>
  </si>
  <si>
    <t>梁照明</t>
  </si>
  <si>
    <t>中山市黄圃镇富民街</t>
  </si>
  <si>
    <t>神湾</t>
  </si>
  <si>
    <t>林燕波</t>
  </si>
  <si>
    <t>广东省中山市神湾镇宥南村南镇敬业路</t>
  </si>
  <si>
    <t>史超文</t>
  </si>
  <si>
    <t>神湾镇宥南村南镇敬业路</t>
  </si>
  <si>
    <t>曾超</t>
  </si>
  <si>
    <t>广东省中山市神湾镇南镇村敬业路</t>
  </si>
  <si>
    <t>王永珍</t>
  </si>
  <si>
    <t>广东省中山市神湾镇宥贤街宥贤二巷</t>
  </si>
  <si>
    <t>黄珍群</t>
  </si>
  <si>
    <t>广东省中山市神湾镇外沙村四隆街</t>
  </si>
  <si>
    <t>民众</t>
  </si>
  <si>
    <t>梁金福</t>
  </si>
  <si>
    <t>中山市民众镇浪网村民委员会骏彩街</t>
  </si>
  <si>
    <t>蔡翠莲</t>
  </si>
  <si>
    <t>广东省中山市民众镇浪网大道</t>
  </si>
  <si>
    <t>冯兆洪</t>
  </si>
  <si>
    <t>民众镇三墩上崛尾街</t>
  </si>
  <si>
    <t>三乡</t>
  </si>
  <si>
    <t>叶飞昭</t>
  </si>
  <si>
    <t>广东省中山市三乡镇鸦岗村西阜二巷</t>
  </si>
  <si>
    <t>客户已在2022年4月备案，现客户提出修改备案容量，由原来的20.14kW改为11.4kW。</t>
  </si>
  <si>
    <t>杨才委</t>
  </si>
  <si>
    <t>广东省中山市三乡镇南龙村南坑队</t>
  </si>
  <si>
    <t>客户已在2021年10月备案，现客户提出修改备案容量，由原来的30kW改为37.6kW。</t>
  </si>
  <si>
    <t>杨智勇</t>
  </si>
  <si>
    <t>广东省中山市三乡镇振华路100号</t>
  </si>
  <si>
    <t>严大林</t>
  </si>
  <si>
    <t>黄丹丹</t>
  </si>
  <si>
    <t>梁中心</t>
  </si>
  <si>
    <t>姚新城</t>
  </si>
  <si>
    <t>靖悦</t>
  </si>
  <si>
    <t>覃启集</t>
  </si>
  <si>
    <t>广东省中山市三乡镇茅湾村沿湾街金裕巷</t>
  </si>
  <si>
    <t>田燕</t>
  </si>
  <si>
    <t>广东省中山市三乡镇古鹤村鹤前南路1号</t>
  </si>
  <si>
    <t>陈竞驰</t>
  </si>
  <si>
    <t>广东省中山市三乡镇古鹤三潭坑鹤泉北路</t>
  </si>
  <si>
    <t>黄小飞</t>
  </si>
  <si>
    <t>广东省中山市三乡镇古鹤村鹤前北路20号</t>
  </si>
  <si>
    <t>余国开</t>
  </si>
  <si>
    <t>广东省中山市三乡镇前陇村美怡二街秋怡阁商住楼</t>
  </si>
  <si>
    <t>余百强</t>
  </si>
  <si>
    <t>广东省中山市三乡镇前陇村“麦园下”</t>
  </si>
  <si>
    <t>李胜</t>
  </si>
  <si>
    <t>广东省中山市三乡前陇深田恒安街九巷</t>
  </si>
  <si>
    <t>叶小锋</t>
  </si>
  <si>
    <t>广东省中山市三乡镇平南村金境路</t>
  </si>
  <si>
    <t>张伟东</t>
  </si>
  <si>
    <t>广东省中山市三乡镇平南村园林仔北区三巷</t>
  </si>
  <si>
    <t>宁红</t>
  </si>
  <si>
    <t>广东省中山市三乡镇鸿埠园路二巷</t>
  </si>
  <si>
    <t>周瑞芳</t>
  </si>
  <si>
    <t>广东省中山市三乡平东中心路</t>
  </si>
  <si>
    <t>戴荣华</t>
  </si>
  <si>
    <t>广东省中山市三乡镇泉眼村兴泉路</t>
  </si>
  <si>
    <t>卢启智</t>
  </si>
  <si>
    <t>广东省中山市三乡镇艺墅花园</t>
  </si>
  <si>
    <t>黄健恒</t>
  </si>
  <si>
    <t>广东省中山市三乡镇西山市场商住楼</t>
  </si>
  <si>
    <t>郑润尧</t>
  </si>
  <si>
    <t>广东省中山市三乡镇乌石大街</t>
  </si>
  <si>
    <t>该光伏客户已在2021年1月办理光伏过户，原用户为郑观孝，现申请补充备案。</t>
  </si>
  <si>
    <t>广东省中山市三乡镇乌石村沙尾坊</t>
  </si>
  <si>
    <t>石岐区</t>
  </si>
  <si>
    <t>郑允纯</t>
  </si>
  <si>
    <t>石岐区厚兴直街</t>
  </si>
  <si>
    <t>胡少媚</t>
  </si>
  <si>
    <t>石岐区团结永全街</t>
  </si>
  <si>
    <t>周雪清</t>
  </si>
  <si>
    <t>石岐区东华路28号</t>
  </si>
  <si>
    <t>田何香</t>
  </si>
  <si>
    <t>悦秀路1号天玺湾花园珑玺四巷</t>
  </si>
  <si>
    <t>南朗</t>
  </si>
  <si>
    <t>陈金光</t>
  </si>
  <si>
    <t>中山市南朗镇长平路1号畅海园28座</t>
  </si>
  <si>
    <t>王敏</t>
  </si>
  <si>
    <t>中山市南朗镇长平路1号锦泉园38座</t>
  </si>
  <si>
    <t>姚小红</t>
  </si>
  <si>
    <t>中山市南朗镇翠亨园坑新村下园街七巷</t>
  </si>
  <si>
    <t>原备案证号为中发改能源函〔2022〕956 号，原备案容量为6.08kw，现增加至7.44kw，故重新备案</t>
  </si>
  <si>
    <t>柯晓扬</t>
  </si>
  <si>
    <t>中山市南朗镇长平路1号锦泉园53座</t>
  </si>
  <si>
    <t>李锦新</t>
  </si>
  <si>
    <t>中山市南朗镇翠云路13号锦绣海湾城十期9座</t>
  </si>
  <si>
    <t>赖四珍</t>
  </si>
  <si>
    <t>五桂山</t>
  </si>
  <si>
    <t>陈喆</t>
  </si>
  <si>
    <t>广东省中山市五桂山办事处长命水大街36号泷珀花园</t>
  </si>
  <si>
    <t>唐荣</t>
  </si>
  <si>
    <t>广东省中山市五桂山长命水石榴坑上街上巷</t>
  </si>
  <si>
    <t>陈玉全</t>
  </si>
  <si>
    <t>广东省中山市五桂山长命水长富花园</t>
  </si>
  <si>
    <t>火炬</t>
  </si>
  <si>
    <t>黄沛华</t>
  </si>
  <si>
    <t>中山市火炬区濠头村顺峰一巷</t>
  </si>
  <si>
    <t>因项目业主发生变更，故重新备案。原业主名为林群照。</t>
  </si>
  <si>
    <t>李燕欢</t>
  </si>
  <si>
    <t>中山市火炬开发区泗门村民兵塘街</t>
  </si>
  <si>
    <t>因项目业主发生变更，故重新备案。原业主名为杨淑余。</t>
  </si>
  <si>
    <t>梁小军</t>
  </si>
  <si>
    <t>广东省中山市火炬区六和社区居民委员会神涌小区中堡下街</t>
  </si>
  <si>
    <t>郭金伟</t>
  </si>
  <si>
    <t>中山市火炬区宫花村环村路大街</t>
  </si>
  <si>
    <t>板芙</t>
  </si>
  <si>
    <t>肖劲华</t>
  </si>
  <si>
    <t>广东省中山市板芙镇板芙村庙滘西巷</t>
  </si>
  <si>
    <t>吴奀妹已去世，过户给儿子肖劲华，故重新备案</t>
  </si>
  <si>
    <t>林月辉</t>
  </si>
  <si>
    <t>广东省中山市板芙镇湖洲村创业路上环二巷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</si>
</sst>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2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9" fontId="0" fillId="34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18"/>
  <sheetViews>
    <sheetView tabSelected="1" workbookViewId="0" topLeftCell="A1">
      <pane xSplit="3" ySplit="5" topLeftCell="D6" activePane="bottomRight" state="frozen"/>
      <selection pane="bottomRight" activeCell="P123" sqref="P123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3" customWidth="1"/>
    <col min="4" max="4" width="21.28125" style="3" customWidth="1"/>
    <col min="5" max="5" width="10.57421875" style="3" customWidth="1"/>
    <col min="6" max="6" width="12.421875" style="3" customWidth="1"/>
    <col min="7" max="7" width="16.28125" style="3" bestFit="1" customWidth="1"/>
    <col min="8" max="8" width="9.140625" style="3" customWidth="1"/>
    <col min="9" max="9" width="13.57421875" style="3" customWidth="1"/>
    <col min="10" max="10" width="14.8515625" style="3" customWidth="1"/>
    <col min="11" max="11" width="9.8515625" style="3" customWidth="1"/>
    <col min="12" max="12" width="13.421875" style="3" customWidth="1"/>
    <col min="13" max="13" width="9.00390625" style="3" customWidth="1"/>
    <col min="14" max="14" width="12.57421875" style="3" customWidth="1"/>
    <col min="15" max="15" width="11.421875" style="3" customWidth="1"/>
    <col min="16" max="16" width="9.00390625" style="3" customWidth="1"/>
    <col min="17" max="17" width="23.8515625" style="4" customWidth="1"/>
    <col min="18" max="18" width="11.421875" style="0" bestFit="1" customWidth="1"/>
    <col min="20" max="20" width="11.421875" style="0" bestFit="1" customWidth="1"/>
    <col min="36" max="36" width="11.421875" style="0" bestFit="1" customWidth="1"/>
    <col min="52" max="52" width="11.421875" style="0" bestFit="1" customWidth="1"/>
    <col min="68" max="68" width="11.421875" style="0" bestFit="1" customWidth="1"/>
    <col min="84" max="84" width="11.421875" style="0" bestFit="1" customWidth="1"/>
    <col min="100" max="100" width="11.421875" style="0" bestFit="1" customWidth="1"/>
    <col min="116" max="116" width="11.421875" style="0" bestFit="1" customWidth="1"/>
    <col min="132" max="132" width="11.421875" style="0" bestFit="1" customWidth="1"/>
    <col min="148" max="148" width="11.421875" style="0" bestFit="1" customWidth="1"/>
    <col min="164" max="164" width="11.421875" style="0" bestFit="1" customWidth="1"/>
    <col min="180" max="180" width="11.421875" style="0" bestFit="1" customWidth="1"/>
    <col min="196" max="196" width="11.421875" style="0" bestFit="1" customWidth="1"/>
    <col min="212" max="212" width="11.421875" style="0" bestFit="1" customWidth="1"/>
    <col min="228" max="228" width="11.421875" style="0" bestFit="1" customWidth="1"/>
    <col min="244" max="244" width="11.421875" style="0" bestFit="1" customWidth="1"/>
  </cols>
  <sheetData>
    <row r="1" spans="1:4" ht="20.25">
      <c r="A1" s="5"/>
      <c r="B1" s="6"/>
      <c r="C1" s="6"/>
      <c r="D1" s="6"/>
    </row>
    <row r="3" spans="1:17" ht="27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244" s="1" customFormat="1" ht="36.75" customHeight="1">
      <c r="A5" s="8" t="s">
        <v>1</v>
      </c>
      <c r="B5" s="8" t="s">
        <v>2</v>
      </c>
      <c r="C5" s="9" t="s">
        <v>3</v>
      </c>
      <c r="D5" s="9" t="s">
        <v>4</v>
      </c>
      <c r="E5" s="10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25"/>
      <c r="T5" s="25"/>
      <c r="AJ5" s="25"/>
      <c r="AZ5" s="25"/>
      <c r="BP5" s="25"/>
      <c r="CF5" s="25"/>
      <c r="CV5" s="25"/>
      <c r="DL5" s="25"/>
      <c r="EB5" s="25"/>
      <c r="ER5" s="25"/>
      <c r="FH5" s="25"/>
      <c r="FX5" s="25"/>
      <c r="GN5" s="25"/>
      <c r="HD5" s="25"/>
      <c r="HT5" s="25"/>
      <c r="IJ5" s="25"/>
    </row>
    <row r="6" spans="1:17" s="2" customFormat="1" ht="43.5" customHeight="1">
      <c r="A6" s="11">
        <v>1</v>
      </c>
      <c r="B6" s="12" t="s">
        <v>18</v>
      </c>
      <c r="C6" s="13" t="s">
        <v>19</v>
      </c>
      <c r="D6" s="13" t="s">
        <v>20</v>
      </c>
      <c r="E6" s="14">
        <v>10</v>
      </c>
      <c r="F6" s="15" t="s">
        <v>21</v>
      </c>
      <c r="G6" s="15" t="s">
        <v>22</v>
      </c>
      <c r="H6" s="15" t="s">
        <v>23</v>
      </c>
      <c r="I6" s="13" t="s">
        <v>19</v>
      </c>
      <c r="J6" s="19" t="s">
        <v>24</v>
      </c>
      <c r="K6" s="13">
        <v>220</v>
      </c>
      <c r="L6" s="14">
        <v>10000</v>
      </c>
      <c r="M6" s="13">
        <v>4.6</v>
      </c>
      <c r="N6" s="20" t="s">
        <v>25</v>
      </c>
      <c r="O6" s="21" t="s">
        <v>22</v>
      </c>
      <c r="P6" s="22">
        <v>0.6</v>
      </c>
      <c r="Q6" s="26"/>
    </row>
    <row r="7" spans="1:17" s="2" customFormat="1" ht="43.5" customHeight="1">
      <c r="A7" s="11">
        <v>2</v>
      </c>
      <c r="B7" s="12" t="s">
        <v>26</v>
      </c>
      <c r="C7" s="13" t="s">
        <v>27</v>
      </c>
      <c r="D7" s="13" t="s">
        <v>28</v>
      </c>
      <c r="E7" s="14">
        <v>80</v>
      </c>
      <c r="F7" s="15" t="s">
        <v>21</v>
      </c>
      <c r="G7" s="15" t="s">
        <v>22</v>
      </c>
      <c r="H7" s="15" t="s">
        <v>23</v>
      </c>
      <c r="I7" s="13" t="s">
        <v>29</v>
      </c>
      <c r="J7" s="19" t="s">
        <v>24</v>
      </c>
      <c r="K7" s="13">
        <v>380</v>
      </c>
      <c r="L7" s="14">
        <f aca="true" t="shared" si="0" ref="L7:L15">E7*1000</f>
        <v>80000</v>
      </c>
      <c r="M7" s="13">
        <f aca="true" t="shared" si="1" ref="M7:M15">E7*0.5</f>
        <v>40</v>
      </c>
      <c r="N7" s="20" t="s">
        <v>25</v>
      </c>
      <c r="O7" s="21" t="s">
        <v>22</v>
      </c>
      <c r="P7" s="22">
        <v>0.6</v>
      </c>
      <c r="Q7" s="26"/>
    </row>
    <row r="8" spans="1:17" s="2" customFormat="1" ht="43.5" customHeight="1">
      <c r="A8" s="11">
        <v>3</v>
      </c>
      <c r="B8" s="12" t="s">
        <v>26</v>
      </c>
      <c r="C8" s="13" t="s">
        <v>30</v>
      </c>
      <c r="D8" s="13" t="s">
        <v>31</v>
      </c>
      <c r="E8" s="14">
        <v>11</v>
      </c>
      <c r="F8" s="15" t="s">
        <v>21</v>
      </c>
      <c r="G8" s="15" t="s">
        <v>22</v>
      </c>
      <c r="H8" s="15" t="s">
        <v>23</v>
      </c>
      <c r="I8" s="13" t="s">
        <v>32</v>
      </c>
      <c r="J8" s="19" t="s">
        <v>24</v>
      </c>
      <c r="K8" s="13">
        <v>380</v>
      </c>
      <c r="L8" s="14">
        <f t="shared" si="0"/>
        <v>11000</v>
      </c>
      <c r="M8" s="13">
        <f t="shared" si="1"/>
        <v>5.5</v>
      </c>
      <c r="N8" s="20" t="s">
        <v>25</v>
      </c>
      <c r="O8" s="21" t="s">
        <v>22</v>
      </c>
      <c r="P8" s="22">
        <v>0.6</v>
      </c>
      <c r="Q8" s="26"/>
    </row>
    <row r="9" spans="1:17" s="2" customFormat="1" ht="43.5" customHeight="1">
      <c r="A9" s="11">
        <v>4</v>
      </c>
      <c r="B9" s="12" t="s">
        <v>26</v>
      </c>
      <c r="C9" s="13" t="s">
        <v>33</v>
      </c>
      <c r="D9" s="13" t="s">
        <v>34</v>
      </c>
      <c r="E9" s="14">
        <v>15</v>
      </c>
      <c r="F9" s="15" t="s">
        <v>21</v>
      </c>
      <c r="G9" s="15" t="s">
        <v>22</v>
      </c>
      <c r="H9" s="15" t="s">
        <v>23</v>
      </c>
      <c r="I9" s="13" t="s">
        <v>35</v>
      </c>
      <c r="J9" s="19" t="s">
        <v>24</v>
      </c>
      <c r="K9" s="13">
        <v>380</v>
      </c>
      <c r="L9" s="14">
        <f t="shared" si="0"/>
        <v>15000</v>
      </c>
      <c r="M9" s="13">
        <f t="shared" si="1"/>
        <v>7.5</v>
      </c>
      <c r="N9" s="20" t="s">
        <v>25</v>
      </c>
      <c r="O9" s="21" t="s">
        <v>22</v>
      </c>
      <c r="P9" s="22">
        <v>0.6</v>
      </c>
      <c r="Q9" s="26"/>
    </row>
    <row r="10" spans="1:17" s="2" customFormat="1" ht="43.5" customHeight="1">
      <c r="A10" s="11">
        <v>5</v>
      </c>
      <c r="B10" s="12" t="s">
        <v>26</v>
      </c>
      <c r="C10" s="13" t="s">
        <v>36</v>
      </c>
      <c r="D10" s="13" t="s">
        <v>37</v>
      </c>
      <c r="E10" s="14">
        <v>20</v>
      </c>
      <c r="F10" s="15" t="s">
        <v>21</v>
      </c>
      <c r="G10" s="15" t="s">
        <v>22</v>
      </c>
      <c r="H10" s="15" t="s">
        <v>23</v>
      </c>
      <c r="I10" s="13" t="s">
        <v>38</v>
      </c>
      <c r="J10" s="19" t="s">
        <v>39</v>
      </c>
      <c r="K10" s="13">
        <v>380</v>
      </c>
      <c r="L10" s="14">
        <f t="shared" si="0"/>
        <v>20000</v>
      </c>
      <c r="M10" s="13">
        <f t="shared" si="1"/>
        <v>10</v>
      </c>
      <c r="N10" s="20" t="s">
        <v>25</v>
      </c>
      <c r="O10" s="21" t="s">
        <v>22</v>
      </c>
      <c r="P10" s="22">
        <v>0</v>
      </c>
      <c r="Q10" s="26"/>
    </row>
    <row r="11" spans="1:17" s="2" customFormat="1" ht="43.5" customHeight="1">
      <c r="A11" s="11">
        <v>6</v>
      </c>
      <c r="B11" s="12" t="s">
        <v>26</v>
      </c>
      <c r="C11" s="13" t="s">
        <v>40</v>
      </c>
      <c r="D11" s="13" t="s">
        <v>41</v>
      </c>
      <c r="E11" s="14">
        <v>22</v>
      </c>
      <c r="F11" s="15" t="s">
        <v>21</v>
      </c>
      <c r="G11" s="15" t="s">
        <v>22</v>
      </c>
      <c r="H11" s="15" t="s">
        <v>23</v>
      </c>
      <c r="I11" s="13" t="s">
        <v>42</v>
      </c>
      <c r="J11" s="19" t="s">
        <v>39</v>
      </c>
      <c r="K11" s="13">
        <v>380</v>
      </c>
      <c r="L11" s="14">
        <f t="shared" si="0"/>
        <v>22000</v>
      </c>
      <c r="M11" s="13">
        <f t="shared" si="1"/>
        <v>11</v>
      </c>
      <c r="N11" s="20" t="s">
        <v>25</v>
      </c>
      <c r="O11" s="21" t="s">
        <v>22</v>
      </c>
      <c r="P11" s="22">
        <v>0</v>
      </c>
      <c r="Q11" s="26"/>
    </row>
    <row r="12" spans="1:17" s="2" customFormat="1" ht="43.5" customHeight="1">
      <c r="A12" s="11">
        <v>7</v>
      </c>
      <c r="B12" s="12" t="s">
        <v>26</v>
      </c>
      <c r="C12" s="13" t="s">
        <v>43</v>
      </c>
      <c r="D12" s="13" t="s">
        <v>44</v>
      </c>
      <c r="E12" s="14">
        <v>30</v>
      </c>
      <c r="F12" s="15" t="s">
        <v>21</v>
      </c>
      <c r="G12" s="15" t="s">
        <v>22</v>
      </c>
      <c r="H12" s="15" t="s">
        <v>23</v>
      </c>
      <c r="I12" s="13" t="s">
        <v>45</v>
      </c>
      <c r="J12" s="19" t="s">
        <v>24</v>
      </c>
      <c r="K12" s="13">
        <v>380</v>
      </c>
      <c r="L12" s="14">
        <f t="shared" si="0"/>
        <v>30000</v>
      </c>
      <c r="M12" s="13">
        <f t="shared" si="1"/>
        <v>15</v>
      </c>
      <c r="N12" s="20" t="s">
        <v>25</v>
      </c>
      <c r="O12" s="21" t="s">
        <v>22</v>
      </c>
      <c r="P12" s="22">
        <v>0.6</v>
      </c>
      <c r="Q12" s="26"/>
    </row>
    <row r="13" spans="1:17" s="2" customFormat="1" ht="43.5" customHeight="1">
      <c r="A13" s="11">
        <v>8</v>
      </c>
      <c r="B13" s="12" t="s">
        <v>26</v>
      </c>
      <c r="C13" s="13" t="s">
        <v>46</v>
      </c>
      <c r="D13" s="13" t="s">
        <v>47</v>
      </c>
      <c r="E13" s="14">
        <v>19</v>
      </c>
      <c r="F13" s="15" t="s">
        <v>21</v>
      </c>
      <c r="G13" s="15" t="s">
        <v>22</v>
      </c>
      <c r="H13" s="15" t="s">
        <v>23</v>
      </c>
      <c r="I13" s="13" t="s">
        <v>45</v>
      </c>
      <c r="J13" s="19" t="s">
        <v>24</v>
      </c>
      <c r="K13" s="13">
        <v>380</v>
      </c>
      <c r="L13" s="14">
        <f t="shared" si="0"/>
        <v>19000</v>
      </c>
      <c r="M13" s="13">
        <f t="shared" si="1"/>
        <v>9.5</v>
      </c>
      <c r="N13" s="20" t="s">
        <v>25</v>
      </c>
      <c r="O13" s="21" t="s">
        <v>22</v>
      </c>
      <c r="P13" s="22">
        <v>0.6</v>
      </c>
      <c r="Q13" s="26"/>
    </row>
    <row r="14" spans="1:17" s="2" customFormat="1" ht="43.5" customHeight="1">
      <c r="A14" s="11">
        <v>9</v>
      </c>
      <c r="B14" s="12" t="s">
        <v>26</v>
      </c>
      <c r="C14" s="13" t="s">
        <v>48</v>
      </c>
      <c r="D14" s="13" t="s">
        <v>49</v>
      </c>
      <c r="E14" s="14">
        <v>10</v>
      </c>
      <c r="F14" s="15" t="s">
        <v>21</v>
      </c>
      <c r="G14" s="15" t="s">
        <v>22</v>
      </c>
      <c r="H14" s="15" t="s">
        <v>23</v>
      </c>
      <c r="I14" s="13" t="s">
        <v>50</v>
      </c>
      <c r="J14" s="19" t="s">
        <v>24</v>
      </c>
      <c r="K14" s="13">
        <v>220</v>
      </c>
      <c r="L14" s="14">
        <f t="shared" si="0"/>
        <v>10000</v>
      </c>
      <c r="M14" s="13">
        <f t="shared" si="1"/>
        <v>5</v>
      </c>
      <c r="N14" s="20" t="s">
        <v>25</v>
      </c>
      <c r="O14" s="21" t="s">
        <v>22</v>
      </c>
      <c r="P14" s="22">
        <v>0.6</v>
      </c>
      <c r="Q14" s="26"/>
    </row>
    <row r="15" spans="1:17" s="2" customFormat="1" ht="43.5" customHeight="1">
      <c r="A15" s="11">
        <v>10</v>
      </c>
      <c r="B15" s="12" t="s">
        <v>26</v>
      </c>
      <c r="C15" s="13" t="s">
        <v>51</v>
      </c>
      <c r="D15" s="13" t="s">
        <v>52</v>
      </c>
      <c r="E15" s="14">
        <v>18</v>
      </c>
      <c r="F15" s="15" t="s">
        <v>21</v>
      </c>
      <c r="G15" s="15" t="s">
        <v>22</v>
      </c>
      <c r="H15" s="15" t="s">
        <v>23</v>
      </c>
      <c r="I15" s="13" t="s">
        <v>53</v>
      </c>
      <c r="J15" s="19" t="s">
        <v>24</v>
      </c>
      <c r="K15" s="13">
        <v>380</v>
      </c>
      <c r="L15" s="14">
        <f t="shared" si="0"/>
        <v>18000</v>
      </c>
      <c r="M15" s="13">
        <f t="shared" si="1"/>
        <v>9</v>
      </c>
      <c r="N15" s="20" t="s">
        <v>25</v>
      </c>
      <c r="O15" s="21" t="s">
        <v>22</v>
      </c>
      <c r="P15" s="22">
        <v>0.6</v>
      </c>
      <c r="Q15" s="26"/>
    </row>
    <row r="16" spans="1:17" s="2" customFormat="1" ht="43.5" customHeight="1">
      <c r="A16" s="11">
        <v>11</v>
      </c>
      <c r="B16" s="12" t="s">
        <v>26</v>
      </c>
      <c r="C16" s="13" t="s">
        <v>54</v>
      </c>
      <c r="D16" s="13" t="s">
        <v>55</v>
      </c>
      <c r="E16" s="14">
        <v>25</v>
      </c>
      <c r="F16" s="15" t="s">
        <v>21</v>
      </c>
      <c r="G16" s="15" t="s">
        <v>22</v>
      </c>
      <c r="H16" s="15" t="s">
        <v>23</v>
      </c>
      <c r="I16" s="13" t="s">
        <v>54</v>
      </c>
      <c r="J16" s="19" t="s">
        <v>24</v>
      </c>
      <c r="K16" s="13">
        <v>380</v>
      </c>
      <c r="L16" s="14">
        <f aca="true" t="shared" si="2" ref="L16:L29">E16*1000</f>
        <v>25000</v>
      </c>
      <c r="M16" s="13">
        <f aca="true" t="shared" si="3" ref="M16:M27">E16*0.5</f>
        <v>12.5</v>
      </c>
      <c r="N16" s="20" t="s">
        <v>25</v>
      </c>
      <c r="O16" s="21" t="s">
        <v>22</v>
      </c>
      <c r="P16" s="22">
        <v>0.6</v>
      </c>
      <c r="Q16" s="26"/>
    </row>
    <row r="17" spans="1:17" s="2" customFormat="1" ht="43.5" customHeight="1">
      <c r="A17" s="11">
        <v>12</v>
      </c>
      <c r="B17" s="12" t="s">
        <v>26</v>
      </c>
      <c r="C17" s="13" t="s">
        <v>56</v>
      </c>
      <c r="D17" s="13" t="s">
        <v>57</v>
      </c>
      <c r="E17" s="14">
        <v>18</v>
      </c>
      <c r="F17" s="15" t="s">
        <v>21</v>
      </c>
      <c r="G17" s="15" t="s">
        <v>22</v>
      </c>
      <c r="H17" s="15" t="s">
        <v>23</v>
      </c>
      <c r="I17" s="13" t="s">
        <v>56</v>
      </c>
      <c r="J17" s="19" t="s">
        <v>24</v>
      </c>
      <c r="K17" s="13">
        <v>380</v>
      </c>
      <c r="L17" s="14">
        <f t="shared" si="2"/>
        <v>18000</v>
      </c>
      <c r="M17" s="13">
        <f t="shared" si="3"/>
        <v>9</v>
      </c>
      <c r="N17" s="20" t="s">
        <v>25</v>
      </c>
      <c r="O17" s="21" t="s">
        <v>22</v>
      </c>
      <c r="P17" s="22">
        <v>0.6</v>
      </c>
      <c r="Q17" s="26"/>
    </row>
    <row r="18" spans="1:17" s="2" customFormat="1" ht="43.5" customHeight="1">
      <c r="A18" s="11">
        <v>13</v>
      </c>
      <c r="B18" s="12" t="s">
        <v>26</v>
      </c>
      <c r="C18" s="13" t="s">
        <v>58</v>
      </c>
      <c r="D18" s="13" t="s">
        <v>59</v>
      </c>
      <c r="E18" s="14">
        <v>29</v>
      </c>
      <c r="F18" s="15" t="s">
        <v>21</v>
      </c>
      <c r="G18" s="15" t="s">
        <v>22</v>
      </c>
      <c r="H18" s="15" t="s">
        <v>23</v>
      </c>
      <c r="I18" s="13" t="s">
        <v>58</v>
      </c>
      <c r="J18" s="19" t="s">
        <v>24</v>
      </c>
      <c r="K18" s="13">
        <v>380</v>
      </c>
      <c r="L18" s="14">
        <f t="shared" si="2"/>
        <v>29000</v>
      </c>
      <c r="M18" s="13">
        <f t="shared" si="3"/>
        <v>14.5</v>
      </c>
      <c r="N18" s="20" t="s">
        <v>25</v>
      </c>
      <c r="O18" s="21" t="s">
        <v>22</v>
      </c>
      <c r="P18" s="22">
        <v>0.6</v>
      </c>
      <c r="Q18" s="26"/>
    </row>
    <row r="19" spans="1:17" s="2" customFormat="1" ht="43.5" customHeight="1">
      <c r="A19" s="11">
        <v>14</v>
      </c>
      <c r="B19" s="12" t="s">
        <v>26</v>
      </c>
      <c r="C19" s="13" t="s">
        <v>60</v>
      </c>
      <c r="D19" s="13" t="s">
        <v>61</v>
      </c>
      <c r="E19" s="14">
        <v>22</v>
      </c>
      <c r="F19" s="15" t="s">
        <v>21</v>
      </c>
      <c r="G19" s="15" t="s">
        <v>22</v>
      </c>
      <c r="H19" s="15" t="s">
        <v>23</v>
      </c>
      <c r="I19" s="13" t="s">
        <v>60</v>
      </c>
      <c r="J19" s="19" t="s">
        <v>24</v>
      </c>
      <c r="K19" s="13">
        <v>380</v>
      </c>
      <c r="L19" s="14">
        <f t="shared" si="2"/>
        <v>22000</v>
      </c>
      <c r="M19" s="13">
        <f t="shared" si="3"/>
        <v>11</v>
      </c>
      <c r="N19" s="20" t="s">
        <v>25</v>
      </c>
      <c r="O19" s="21" t="s">
        <v>22</v>
      </c>
      <c r="P19" s="22">
        <v>0.6</v>
      </c>
      <c r="Q19" s="26"/>
    </row>
    <row r="20" spans="1:17" s="2" customFormat="1" ht="43.5" customHeight="1">
      <c r="A20" s="11">
        <v>15</v>
      </c>
      <c r="B20" s="12" t="s">
        <v>26</v>
      </c>
      <c r="C20" s="13" t="s">
        <v>62</v>
      </c>
      <c r="D20" s="13" t="s">
        <v>63</v>
      </c>
      <c r="E20" s="14">
        <v>40</v>
      </c>
      <c r="F20" s="15" t="s">
        <v>21</v>
      </c>
      <c r="G20" s="15" t="s">
        <v>22</v>
      </c>
      <c r="H20" s="15" t="s">
        <v>23</v>
      </c>
      <c r="I20" s="13" t="s">
        <v>62</v>
      </c>
      <c r="J20" s="19" t="s">
        <v>24</v>
      </c>
      <c r="K20" s="13">
        <v>380</v>
      </c>
      <c r="L20" s="14">
        <f t="shared" si="2"/>
        <v>40000</v>
      </c>
      <c r="M20" s="13">
        <f t="shared" si="3"/>
        <v>20</v>
      </c>
      <c r="N20" s="20" t="s">
        <v>25</v>
      </c>
      <c r="O20" s="21" t="s">
        <v>22</v>
      </c>
      <c r="P20" s="22">
        <v>0.6</v>
      </c>
      <c r="Q20" s="26"/>
    </row>
    <row r="21" spans="1:17" s="2" customFormat="1" ht="43.5" customHeight="1">
      <c r="A21" s="11">
        <v>16</v>
      </c>
      <c r="B21" s="12" t="s">
        <v>26</v>
      </c>
      <c r="C21" s="13" t="s">
        <v>64</v>
      </c>
      <c r="D21" s="13" t="s">
        <v>65</v>
      </c>
      <c r="E21" s="14">
        <v>29</v>
      </c>
      <c r="F21" s="15" t="s">
        <v>21</v>
      </c>
      <c r="G21" s="15" t="s">
        <v>22</v>
      </c>
      <c r="H21" s="15" t="s">
        <v>23</v>
      </c>
      <c r="I21" s="13" t="s">
        <v>64</v>
      </c>
      <c r="J21" s="19" t="s">
        <v>24</v>
      </c>
      <c r="K21" s="13">
        <v>380</v>
      </c>
      <c r="L21" s="14">
        <f t="shared" si="2"/>
        <v>29000</v>
      </c>
      <c r="M21" s="13">
        <f t="shared" si="3"/>
        <v>14.5</v>
      </c>
      <c r="N21" s="20" t="s">
        <v>25</v>
      </c>
      <c r="O21" s="21" t="s">
        <v>22</v>
      </c>
      <c r="P21" s="22">
        <v>0.6</v>
      </c>
      <c r="Q21" s="26"/>
    </row>
    <row r="22" spans="1:17" s="2" customFormat="1" ht="43.5" customHeight="1">
      <c r="A22" s="11">
        <v>17</v>
      </c>
      <c r="B22" s="12" t="s">
        <v>26</v>
      </c>
      <c r="C22" s="13" t="s">
        <v>66</v>
      </c>
      <c r="D22" s="13" t="s">
        <v>67</v>
      </c>
      <c r="E22" s="14">
        <v>20</v>
      </c>
      <c r="F22" s="15" t="s">
        <v>21</v>
      </c>
      <c r="G22" s="15" t="s">
        <v>22</v>
      </c>
      <c r="H22" s="15" t="s">
        <v>23</v>
      </c>
      <c r="I22" s="13" t="s">
        <v>66</v>
      </c>
      <c r="J22" s="19" t="s">
        <v>24</v>
      </c>
      <c r="K22" s="13">
        <v>380</v>
      </c>
      <c r="L22" s="14">
        <f t="shared" si="2"/>
        <v>20000</v>
      </c>
      <c r="M22" s="13">
        <f t="shared" si="3"/>
        <v>10</v>
      </c>
      <c r="N22" s="20" t="s">
        <v>25</v>
      </c>
      <c r="O22" s="21" t="s">
        <v>22</v>
      </c>
      <c r="P22" s="22">
        <v>0.6</v>
      </c>
      <c r="Q22" s="26"/>
    </row>
    <row r="23" spans="1:17" s="2" customFormat="1" ht="43.5" customHeight="1">
      <c r="A23" s="11">
        <v>18</v>
      </c>
      <c r="B23" s="12" t="s">
        <v>26</v>
      </c>
      <c r="C23" s="13" t="s">
        <v>68</v>
      </c>
      <c r="D23" s="13" t="s">
        <v>69</v>
      </c>
      <c r="E23" s="14">
        <v>22</v>
      </c>
      <c r="F23" s="15" t="s">
        <v>21</v>
      </c>
      <c r="G23" s="15" t="s">
        <v>22</v>
      </c>
      <c r="H23" s="15" t="s">
        <v>23</v>
      </c>
      <c r="I23" s="13" t="s">
        <v>68</v>
      </c>
      <c r="J23" s="19" t="s">
        <v>24</v>
      </c>
      <c r="K23" s="13">
        <v>220</v>
      </c>
      <c r="L23" s="14">
        <f t="shared" si="2"/>
        <v>22000</v>
      </c>
      <c r="M23" s="13">
        <f t="shared" si="3"/>
        <v>11</v>
      </c>
      <c r="N23" s="20" t="s">
        <v>25</v>
      </c>
      <c r="O23" s="21" t="s">
        <v>22</v>
      </c>
      <c r="P23" s="22">
        <v>0.6</v>
      </c>
      <c r="Q23" s="26"/>
    </row>
    <row r="24" spans="1:17" s="2" customFormat="1" ht="43.5" customHeight="1">
      <c r="A24" s="11">
        <v>19</v>
      </c>
      <c r="B24" s="12" t="s">
        <v>26</v>
      </c>
      <c r="C24" s="13" t="s">
        <v>70</v>
      </c>
      <c r="D24" s="13" t="s">
        <v>71</v>
      </c>
      <c r="E24" s="14">
        <v>28</v>
      </c>
      <c r="F24" s="15" t="s">
        <v>21</v>
      </c>
      <c r="G24" s="15" t="s">
        <v>22</v>
      </c>
      <c r="H24" s="15" t="s">
        <v>23</v>
      </c>
      <c r="I24" s="13" t="s">
        <v>70</v>
      </c>
      <c r="J24" s="19" t="s">
        <v>39</v>
      </c>
      <c r="K24" s="13">
        <v>380</v>
      </c>
      <c r="L24" s="14">
        <f t="shared" si="2"/>
        <v>28000</v>
      </c>
      <c r="M24" s="13">
        <f t="shared" si="3"/>
        <v>14</v>
      </c>
      <c r="N24" s="20" t="s">
        <v>25</v>
      </c>
      <c r="O24" s="21" t="s">
        <v>22</v>
      </c>
      <c r="P24" s="22">
        <v>0</v>
      </c>
      <c r="Q24" s="26"/>
    </row>
    <row r="25" spans="1:17" s="2" customFormat="1" ht="43.5" customHeight="1">
      <c r="A25" s="11">
        <v>20</v>
      </c>
      <c r="B25" s="12" t="s">
        <v>26</v>
      </c>
      <c r="C25" s="13" t="s">
        <v>72</v>
      </c>
      <c r="D25" s="13" t="s">
        <v>73</v>
      </c>
      <c r="E25" s="14">
        <v>43</v>
      </c>
      <c r="F25" s="15" t="s">
        <v>21</v>
      </c>
      <c r="G25" s="15" t="s">
        <v>22</v>
      </c>
      <c r="H25" s="15" t="s">
        <v>23</v>
      </c>
      <c r="I25" s="13" t="s">
        <v>72</v>
      </c>
      <c r="J25" s="19" t="s">
        <v>39</v>
      </c>
      <c r="K25" s="13">
        <v>380</v>
      </c>
      <c r="L25" s="14">
        <f t="shared" si="2"/>
        <v>43000</v>
      </c>
      <c r="M25" s="13">
        <f t="shared" si="3"/>
        <v>21.5</v>
      </c>
      <c r="N25" s="20" t="s">
        <v>25</v>
      </c>
      <c r="O25" s="21" t="s">
        <v>22</v>
      </c>
      <c r="P25" s="22">
        <v>0</v>
      </c>
      <c r="Q25" s="26"/>
    </row>
    <row r="26" spans="1:17" s="2" customFormat="1" ht="43.5" customHeight="1">
      <c r="A26" s="11">
        <v>21</v>
      </c>
      <c r="B26" s="12" t="s">
        <v>26</v>
      </c>
      <c r="C26" s="13" t="s">
        <v>74</v>
      </c>
      <c r="D26" s="13" t="s">
        <v>75</v>
      </c>
      <c r="E26" s="14">
        <v>18</v>
      </c>
      <c r="F26" s="15" t="s">
        <v>21</v>
      </c>
      <c r="G26" s="15" t="s">
        <v>22</v>
      </c>
      <c r="H26" s="15" t="s">
        <v>23</v>
      </c>
      <c r="I26" s="13" t="s">
        <v>72</v>
      </c>
      <c r="J26" s="19" t="s">
        <v>39</v>
      </c>
      <c r="K26" s="13">
        <v>380</v>
      </c>
      <c r="L26" s="14">
        <f t="shared" si="2"/>
        <v>18000</v>
      </c>
      <c r="M26" s="13">
        <f t="shared" si="3"/>
        <v>9</v>
      </c>
      <c r="N26" s="20" t="s">
        <v>25</v>
      </c>
      <c r="O26" s="21" t="s">
        <v>22</v>
      </c>
      <c r="P26" s="22">
        <v>0</v>
      </c>
      <c r="Q26" s="26"/>
    </row>
    <row r="27" spans="1:17" s="2" customFormat="1" ht="43.5" customHeight="1">
      <c r="A27" s="11">
        <v>22</v>
      </c>
      <c r="B27" s="12" t="s">
        <v>26</v>
      </c>
      <c r="C27" s="13" t="s">
        <v>76</v>
      </c>
      <c r="D27" s="13" t="s">
        <v>77</v>
      </c>
      <c r="E27" s="14">
        <v>46</v>
      </c>
      <c r="F27" s="15" t="s">
        <v>21</v>
      </c>
      <c r="G27" s="15" t="s">
        <v>22</v>
      </c>
      <c r="H27" s="15" t="s">
        <v>23</v>
      </c>
      <c r="I27" s="13" t="s">
        <v>72</v>
      </c>
      <c r="J27" s="19" t="s">
        <v>39</v>
      </c>
      <c r="K27" s="13">
        <v>380</v>
      </c>
      <c r="L27" s="14">
        <f t="shared" si="2"/>
        <v>46000</v>
      </c>
      <c r="M27" s="13">
        <f t="shared" si="3"/>
        <v>23</v>
      </c>
      <c r="N27" s="20" t="s">
        <v>25</v>
      </c>
      <c r="O27" s="21" t="s">
        <v>22</v>
      </c>
      <c r="P27" s="22">
        <v>0</v>
      </c>
      <c r="Q27" s="26"/>
    </row>
    <row r="28" spans="1:17" s="2" customFormat="1" ht="43.5" customHeight="1">
      <c r="A28" s="11">
        <v>23</v>
      </c>
      <c r="B28" s="12" t="s">
        <v>78</v>
      </c>
      <c r="C28" s="13" t="s">
        <v>79</v>
      </c>
      <c r="D28" s="13" t="s">
        <v>80</v>
      </c>
      <c r="E28" s="14">
        <v>14</v>
      </c>
      <c r="F28" s="15" t="s">
        <v>21</v>
      </c>
      <c r="G28" s="15" t="s">
        <v>22</v>
      </c>
      <c r="H28" s="15" t="s">
        <v>23</v>
      </c>
      <c r="I28" s="13" t="s">
        <v>79</v>
      </c>
      <c r="J28" s="19" t="s">
        <v>24</v>
      </c>
      <c r="K28" s="13">
        <v>380</v>
      </c>
      <c r="L28" s="14">
        <f t="shared" si="2"/>
        <v>14000</v>
      </c>
      <c r="M28" s="13">
        <f>E28*0.6</f>
        <v>8.4</v>
      </c>
      <c r="N28" s="20" t="s">
        <v>25</v>
      </c>
      <c r="O28" s="21" t="s">
        <v>22</v>
      </c>
      <c r="P28" s="22">
        <v>0.6</v>
      </c>
      <c r="Q28" s="26"/>
    </row>
    <row r="29" spans="1:17" s="2" customFormat="1" ht="43.5" customHeight="1">
      <c r="A29" s="11">
        <v>24</v>
      </c>
      <c r="B29" s="12" t="s">
        <v>78</v>
      </c>
      <c r="C29" s="13" t="s">
        <v>81</v>
      </c>
      <c r="D29" s="13" t="s">
        <v>82</v>
      </c>
      <c r="E29" s="14">
        <v>23</v>
      </c>
      <c r="F29" s="15" t="s">
        <v>21</v>
      </c>
      <c r="G29" s="15" t="s">
        <v>22</v>
      </c>
      <c r="H29" s="15" t="s">
        <v>23</v>
      </c>
      <c r="I29" s="13" t="s">
        <v>81</v>
      </c>
      <c r="J29" s="19" t="s">
        <v>24</v>
      </c>
      <c r="K29" s="13">
        <v>380</v>
      </c>
      <c r="L29" s="14">
        <f t="shared" si="2"/>
        <v>23000</v>
      </c>
      <c r="M29" s="13">
        <f>E29*0.6</f>
        <v>13.799999999999999</v>
      </c>
      <c r="N29" s="20" t="s">
        <v>25</v>
      </c>
      <c r="O29" s="21" t="s">
        <v>22</v>
      </c>
      <c r="P29" s="22">
        <v>0.6</v>
      </c>
      <c r="Q29" s="26"/>
    </row>
    <row r="30" spans="1:17" s="2" customFormat="1" ht="43.5" customHeight="1">
      <c r="A30" s="11">
        <v>25</v>
      </c>
      <c r="B30" s="12" t="s">
        <v>83</v>
      </c>
      <c r="C30" s="13" t="s">
        <v>84</v>
      </c>
      <c r="D30" s="13" t="s">
        <v>85</v>
      </c>
      <c r="E30" s="14">
        <v>20</v>
      </c>
      <c r="F30" s="15" t="s">
        <v>21</v>
      </c>
      <c r="G30" s="15" t="s">
        <v>22</v>
      </c>
      <c r="H30" s="15" t="s">
        <v>23</v>
      </c>
      <c r="I30" s="13" t="s">
        <v>84</v>
      </c>
      <c r="J30" s="19" t="s">
        <v>24</v>
      </c>
      <c r="K30" s="13">
        <v>380</v>
      </c>
      <c r="L30" s="14">
        <v>20000</v>
      </c>
      <c r="M30" s="13">
        <v>14</v>
      </c>
      <c r="N30" s="20" t="s">
        <v>25</v>
      </c>
      <c r="O30" s="21" t="s">
        <v>22</v>
      </c>
      <c r="P30" s="22">
        <v>0.6</v>
      </c>
      <c r="Q30" s="26"/>
    </row>
    <row r="31" spans="1:17" s="2" customFormat="1" ht="43.5" customHeight="1">
      <c r="A31" s="11">
        <v>26</v>
      </c>
      <c r="B31" s="12" t="s">
        <v>83</v>
      </c>
      <c r="C31" s="13" t="s">
        <v>86</v>
      </c>
      <c r="D31" s="13" t="s">
        <v>87</v>
      </c>
      <c r="E31" s="14">
        <v>6.96</v>
      </c>
      <c r="F31" s="15" t="s">
        <v>21</v>
      </c>
      <c r="G31" s="15" t="s">
        <v>22</v>
      </c>
      <c r="H31" s="15" t="s">
        <v>23</v>
      </c>
      <c r="I31" s="13" t="s">
        <v>86</v>
      </c>
      <c r="J31" s="19" t="s">
        <v>24</v>
      </c>
      <c r="K31" s="13">
        <v>380</v>
      </c>
      <c r="L31" s="14">
        <v>6960</v>
      </c>
      <c r="M31" s="13">
        <v>4.872</v>
      </c>
      <c r="N31" s="20" t="s">
        <v>25</v>
      </c>
      <c r="O31" s="21" t="s">
        <v>22</v>
      </c>
      <c r="P31" s="22">
        <v>0.6</v>
      </c>
      <c r="Q31" s="26"/>
    </row>
    <row r="32" spans="1:17" s="2" customFormat="1" ht="43.5" customHeight="1">
      <c r="A32" s="11">
        <v>27</v>
      </c>
      <c r="B32" s="12" t="s">
        <v>83</v>
      </c>
      <c r="C32" s="13" t="s">
        <v>88</v>
      </c>
      <c r="D32" s="13" t="s">
        <v>89</v>
      </c>
      <c r="E32" s="14">
        <v>14.85</v>
      </c>
      <c r="F32" s="15" t="s">
        <v>21</v>
      </c>
      <c r="G32" s="15" t="s">
        <v>22</v>
      </c>
      <c r="H32" s="15" t="s">
        <v>23</v>
      </c>
      <c r="I32" s="13" t="s">
        <v>88</v>
      </c>
      <c r="J32" s="19" t="s">
        <v>39</v>
      </c>
      <c r="K32" s="13">
        <v>380</v>
      </c>
      <c r="L32" s="14">
        <v>14850</v>
      </c>
      <c r="M32" s="13">
        <v>10.395</v>
      </c>
      <c r="N32" s="20" t="s">
        <v>25</v>
      </c>
      <c r="O32" s="21" t="s">
        <v>22</v>
      </c>
      <c r="P32" s="22">
        <v>0</v>
      </c>
      <c r="Q32" s="26"/>
    </row>
    <row r="33" spans="1:17" s="2" customFormat="1" ht="43.5" customHeight="1">
      <c r="A33" s="11">
        <v>28</v>
      </c>
      <c r="B33" s="12" t="s">
        <v>83</v>
      </c>
      <c r="C33" s="13" t="s">
        <v>90</v>
      </c>
      <c r="D33" s="13" t="s">
        <v>91</v>
      </c>
      <c r="E33" s="14">
        <v>28.8</v>
      </c>
      <c r="F33" s="15" t="s">
        <v>21</v>
      </c>
      <c r="G33" s="15" t="s">
        <v>22</v>
      </c>
      <c r="H33" s="15" t="s">
        <v>23</v>
      </c>
      <c r="I33" s="13" t="s">
        <v>90</v>
      </c>
      <c r="J33" s="19" t="s">
        <v>24</v>
      </c>
      <c r="K33" s="13">
        <v>380</v>
      </c>
      <c r="L33" s="14">
        <v>28800</v>
      </c>
      <c r="M33" s="13">
        <v>20.16</v>
      </c>
      <c r="N33" s="20" t="s">
        <v>25</v>
      </c>
      <c r="O33" s="21" t="s">
        <v>22</v>
      </c>
      <c r="P33" s="22">
        <v>0.6</v>
      </c>
      <c r="Q33" s="26"/>
    </row>
    <row r="34" spans="1:17" s="2" customFormat="1" ht="43.5" customHeight="1">
      <c r="A34" s="11">
        <v>29</v>
      </c>
      <c r="B34" s="12" t="s">
        <v>92</v>
      </c>
      <c r="C34" s="13" t="s">
        <v>93</v>
      </c>
      <c r="D34" s="13" t="s">
        <v>94</v>
      </c>
      <c r="E34" s="14">
        <v>27</v>
      </c>
      <c r="F34" s="15" t="s">
        <v>21</v>
      </c>
      <c r="G34" s="15" t="s">
        <v>22</v>
      </c>
      <c r="H34" s="15" t="s">
        <v>23</v>
      </c>
      <c r="I34" s="13" t="s">
        <v>93</v>
      </c>
      <c r="J34" s="19" t="s">
        <v>24</v>
      </c>
      <c r="K34" s="13">
        <v>380</v>
      </c>
      <c r="L34" s="14">
        <f aca="true" t="shared" si="4" ref="L34:L43">E34*1000</f>
        <v>27000</v>
      </c>
      <c r="M34" s="13">
        <f aca="true" t="shared" si="5" ref="M34:M43">E34*0.6</f>
        <v>16.2</v>
      </c>
      <c r="N34" s="20" t="s">
        <v>25</v>
      </c>
      <c r="O34" s="21" t="s">
        <v>22</v>
      </c>
      <c r="P34" s="22">
        <v>0.6</v>
      </c>
      <c r="Q34" s="26"/>
    </row>
    <row r="35" spans="1:17" s="2" customFormat="1" ht="43.5" customHeight="1">
      <c r="A35" s="11">
        <v>30</v>
      </c>
      <c r="B35" s="12" t="s">
        <v>92</v>
      </c>
      <c r="C35" s="13" t="s">
        <v>95</v>
      </c>
      <c r="D35" s="13" t="s">
        <v>96</v>
      </c>
      <c r="E35" s="14">
        <v>25</v>
      </c>
      <c r="F35" s="15" t="s">
        <v>21</v>
      </c>
      <c r="G35" s="15" t="s">
        <v>22</v>
      </c>
      <c r="H35" s="15" t="s">
        <v>23</v>
      </c>
      <c r="I35" s="13" t="s">
        <v>95</v>
      </c>
      <c r="J35" s="19" t="s">
        <v>24</v>
      </c>
      <c r="K35" s="13">
        <v>380</v>
      </c>
      <c r="L35" s="14">
        <f t="shared" si="4"/>
        <v>25000</v>
      </c>
      <c r="M35" s="13">
        <f t="shared" si="5"/>
        <v>15</v>
      </c>
      <c r="N35" s="20" t="s">
        <v>25</v>
      </c>
      <c r="O35" s="21" t="s">
        <v>22</v>
      </c>
      <c r="P35" s="22">
        <v>0.6</v>
      </c>
      <c r="Q35" s="26"/>
    </row>
    <row r="36" spans="1:17" s="2" customFormat="1" ht="43.5" customHeight="1">
      <c r="A36" s="11">
        <v>31</v>
      </c>
      <c r="B36" s="12" t="s">
        <v>92</v>
      </c>
      <c r="C36" s="13" t="s">
        <v>97</v>
      </c>
      <c r="D36" s="13" t="s">
        <v>98</v>
      </c>
      <c r="E36" s="14">
        <v>14</v>
      </c>
      <c r="F36" s="15" t="s">
        <v>21</v>
      </c>
      <c r="G36" s="15" t="s">
        <v>22</v>
      </c>
      <c r="H36" s="15" t="s">
        <v>23</v>
      </c>
      <c r="I36" s="13" t="s">
        <v>97</v>
      </c>
      <c r="J36" s="19" t="s">
        <v>24</v>
      </c>
      <c r="K36" s="13">
        <v>380</v>
      </c>
      <c r="L36" s="14">
        <f t="shared" si="4"/>
        <v>14000</v>
      </c>
      <c r="M36" s="13">
        <f t="shared" si="5"/>
        <v>8.4</v>
      </c>
      <c r="N36" s="20" t="s">
        <v>25</v>
      </c>
      <c r="O36" s="21" t="s">
        <v>22</v>
      </c>
      <c r="P36" s="22">
        <v>0.6</v>
      </c>
      <c r="Q36" s="26"/>
    </row>
    <row r="37" spans="1:17" s="2" customFormat="1" ht="43.5" customHeight="1">
      <c r="A37" s="11">
        <v>32</v>
      </c>
      <c r="B37" s="12" t="s">
        <v>92</v>
      </c>
      <c r="C37" s="13" t="s">
        <v>99</v>
      </c>
      <c r="D37" s="13" t="s">
        <v>100</v>
      </c>
      <c r="E37" s="14">
        <v>11.44</v>
      </c>
      <c r="F37" s="15" t="s">
        <v>21</v>
      </c>
      <c r="G37" s="15" t="s">
        <v>22</v>
      </c>
      <c r="H37" s="15" t="s">
        <v>23</v>
      </c>
      <c r="I37" s="13" t="s">
        <v>99</v>
      </c>
      <c r="J37" s="19" t="s">
        <v>24</v>
      </c>
      <c r="K37" s="13">
        <v>380</v>
      </c>
      <c r="L37" s="14">
        <f t="shared" si="4"/>
        <v>11440</v>
      </c>
      <c r="M37" s="13">
        <f t="shared" si="5"/>
        <v>6.864</v>
      </c>
      <c r="N37" s="20" t="s">
        <v>25</v>
      </c>
      <c r="O37" s="21" t="s">
        <v>22</v>
      </c>
      <c r="P37" s="22">
        <v>0.6</v>
      </c>
      <c r="Q37" s="26"/>
    </row>
    <row r="38" spans="1:17" s="2" customFormat="1" ht="43.5" customHeight="1">
      <c r="A38" s="11">
        <v>33</v>
      </c>
      <c r="B38" s="12" t="s">
        <v>92</v>
      </c>
      <c r="C38" s="13" t="s">
        <v>101</v>
      </c>
      <c r="D38" s="13" t="s">
        <v>102</v>
      </c>
      <c r="E38" s="14">
        <v>8.25</v>
      </c>
      <c r="F38" s="15" t="s">
        <v>21</v>
      </c>
      <c r="G38" s="15" t="s">
        <v>22</v>
      </c>
      <c r="H38" s="15" t="s">
        <v>23</v>
      </c>
      <c r="I38" s="13" t="s">
        <v>101</v>
      </c>
      <c r="J38" s="19" t="s">
        <v>24</v>
      </c>
      <c r="K38" s="13">
        <v>380</v>
      </c>
      <c r="L38" s="14">
        <f t="shared" si="4"/>
        <v>8250</v>
      </c>
      <c r="M38" s="13">
        <f t="shared" si="5"/>
        <v>4.95</v>
      </c>
      <c r="N38" s="20" t="s">
        <v>25</v>
      </c>
      <c r="O38" s="21" t="s">
        <v>22</v>
      </c>
      <c r="P38" s="22">
        <v>0.6</v>
      </c>
      <c r="Q38" s="26"/>
    </row>
    <row r="39" spans="1:17" s="2" customFormat="1" ht="43.5" customHeight="1">
      <c r="A39" s="11">
        <v>34</v>
      </c>
      <c r="B39" s="12" t="s">
        <v>92</v>
      </c>
      <c r="C39" s="13" t="s">
        <v>103</v>
      </c>
      <c r="D39" s="13" t="s">
        <v>104</v>
      </c>
      <c r="E39" s="14">
        <v>12</v>
      </c>
      <c r="F39" s="15" t="s">
        <v>21</v>
      </c>
      <c r="G39" s="15" t="s">
        <v>22</v>
      </c>
      <c r="H39" s="15" t="s">
        <v>23</v>
      </c>
      <c r="I39" s="13" t="s">
        <v>103</v>
      </c>
      <c r="J39" s="19" t="s">
        <v>24</v>
      </c>
      <c r="K39" s="13">
        <v>380</v>
      </c>
      <c r="L39" s="14">
        <f t="shared" si="4"/>
        <v>12000</v>
      </c>
      <c r="M39" s="13">
        <f t="shared" si="5"/>
        <v>7.199999999999999</v>
      </c>
      <c r="N39" s="20" t="s">
        <v>25</v>
      </c>
      <c r="O39" s="21" t="s">
        <v>22</v>
      </c>
      <c r="P39" s="22">
        <v>0.6</v>
      </c>
      <c r="Q39" s="26"/>
    </row>
    <row r="40" spans="1:17" s="2" customFormat="1" ht="43.5" customHeight="1">
      <c r="A40" s="11">
        <v>35</v>
      </c>
      <c r="B40" s="12" t="s">
        <v>92</v>
      </c>
      <c r="C40" s="13" t="s">
        <v>105</v>
      </c>
      <c r="D40" s="13" t="s">
        <v>106</v>
      </c>
      <c r="E40" s="14">
        <v>6.75</v>
      </c>
      <c r="F40" s="15" t="s">
        <v>21</v>
      </c>
      <c r="G40" s="15" t="s">
        <v>22</v>
      </c>
      <c r="H40" s="15" t="s">
        <v>23</v>
      </c>
      <c r="I40" s="13" t="s">
        <v>105</v>
      </c>
      <c r="J40" s="19" t="s">
        <v>24</v>
      </c>
      <c r="K40" s="13">
        <v>380</v>
      </c>
      <c r="L40" s="14">
        <f t="shared" si="4"/>
        <v>6750</v>
      </c>
      <c r="M40" s="13">
        <f t="shared" si="5"/>
        <v>4.05</v>
      </c>
      <c r="N40" s="20" t="s">
        <v>25</v>
      </c>
      <c r="O40" s="21" t="s">
        <v>22</v>
      </c>
      <c r="P40" s="22">
        <v>0.6</v>
      </c>
      <c r="Q40" s="26"/>
    </row>
    <row r="41" spans="1:17" s="2" customFormat="1" ht="43.5" customHeight="1">
      <c r="A41" s="11">
        <v>36</v>
      </c>
      <c r="B41" s="12" t="s">
        <v>92</v>
      </c>
      <c r="C41" s="13" t="s">
        <v>107</v>
      </c>
      <c r="D41" s="13" t="s">
        <v>100</v>
      </c>
      <c r="E41" s="14">
        <v>14.72</v>
      </c>
      <c r="F41" s="15" t="s">
        <v>21</v>
      </c>
      <c r="G41" s="15" t="s">
        <v>22</v>
      </c>
      <c r="H41" s="15" t="s">
        <v>23</v>
      </c>
      <c r="I41" s="13" t="s">
        <v>107</v>
      </c>
      <c r="J41" s="19" t="s">
        <v>24</v>
      </c>
      <c r="K41" s="13">
        <v>380</v>
      </c>
      <c r="L41" s="14">
        <f t="shared" si="4"/>
        <v>14720</v>
      </c>
      <c r="M41" s="13">
        <f t="shared" si="5"/>
        <v>8.832</v>
      </c>
      <c r="N41" s="20" t="s">
        <v>25</v>
      </c>
      <c r="O41" s="21" t="s">
        <v>22</v>
      </c>
      <c r="P41" s="22">
        <v>0.6</v>
      </c>
      <c r="Q41" s="26"/>
    </row>
    <row r="42" spans="1:17" s="2" customFormat="1" ht="43.5" customHeight="1">
      <c r="A42" s="11">
        <v>37</v>
      </c>
      <c r="B42" s="12" t="s">
        <v>92</v>
      </c>
      <c r="C42" s="13" t="s">
        <v>108</v>
      </c>
      <c r="D42" s="13" t="s">
        <v>109</v>
      </c>
      <c r="E42" s="14">
        <v>24</v>
      </c>
      <c r="F42" s="15" t="s">
        <v>21</v>
      </c>
      <c r="G42" s="15" t="s">
        <v>22</v>
      </c>
      <c r="H42" s="15" t="s">
        <v>23</v>
      </c>
      <c r="I42" s="13" t="s">
        <v>108</v>
      </c>
      <c r="J42" s="19" t="s">
        <v>24</v>
      </c>
      <c r="K42" s="13">
        <v>380</v>
      </c>
      <c r="L42" s="14">
        <f t="shared" si="4"/>
        <v>24000</v>
      </c>
      <c r="M42" s="13">
        <f t="shared" si="5"/>
        <v>14.399999999999999</v>
      </c>
      <c r="N42" s="20" t="s">
        <v>25</v>
      </c>
      <c r="O42" s="21" t="s">
        <v>22</v>
      </c>
      <c r="P42" s="22">
        <v>0.6</v>
      </c>
      <c r="Q42" s="26"/>
    </row>
    <row r="43" spans="1:17" s="2" customFormat="1" ht="43.5" customHeight="1">
      <c r="A43" s="11">
        <v>38</v>
      </c>
      <c r="B43" s="12" t="s">
        <v>92</v>
      </c>
      <c r="C43" s="13" t="s">
        <v>110</v>
      </c>
      <c r="D43" s="13" t="s">
        <v>111</v>
      </c>
      <c r="E43" s="14">
        <v>15.47</v>
      </c>
      <c r="F43" s="15" t="s">
        <v>21</v>
      </c>
      <c r="G43" s="15" t="s">
        <v>22</v>
      </c>
      <c r="H43" s="15" t="s">
        <v>23</v>
      </c>
      <c r="I43" s="13" t="s">
        <v>110</v>
      </c>
      <c r="J43" s="19" t="s">
        <v>24</v>
      </c>
      <c r="K43" s="13">
        <v>380</v>
      </c>
      <c r="L43" s="14">
        <f t="shared" si="4"/>
        <v>15470</v>
      </c>
      <c r="M43" s="13">
        <f t="shared" si="5"/>
        <v>9.282</v>
      </c>
      <c r="N43" s="20" t="s">
        <v>25</v>
      </c>
      <c r="O43" s="21" t="s">
        <v>22</v>
      </c>
      <c r="P43" s="22">
        <v>0.6</v>
      </c>
      <c r="Q43" s="26"/>
    </row>
    <row r="44" spans="1:17" s="2" customFormat="1" ht="43.5" customHeight="1">
      <c r="A44" s="11">
        <v>39</v>
      </c>
      <c r="B44" s="12" t="s">
        <v>112</v>
      </c>
      <c r="C44" s="13" t="s">
        <v>113</v>
      </c>
      <c r="D44" s="13" t="s">
        <v>114</v>
      </c>
      <c r="E44" s="14">
        <v>38.5</v>
      </c>
      <c r="F44" s="15" t="s">
        <v>21</v>
      </c>
      <c r="G44" s="15" t="s">
        <v>22</v>
      </c>
      <c r="H44" s="15" t="s">
        <v>23</v>
      </c>
      <c r="I44" s="13" t="s">
        <v>113</v>
      </c>
      <c r="J44" s="19" t="s">
        <v>39</v>
      </c>
      <c r="K44" s="13">
        <v>380</v>
      </c>
      <c r="L44" s="14">
        <v>34188</v>
      </c>
      <c r="M44" s="13">
        <v>21.5</v>
      </c>
      <c r="N44" s="20" t="s">
        <v>25</v>
      </c>
      <c r="O44" s="21" t="s">
        <v>22</v>
      </c>
      <c r="P44" s="22">
        <v>0</v>
      </c>
      <c r="Q44" s="26"/>
    </row>
    <row r="45" spans="1:17" s="2" customFormat="1" ht="43.5" customHeight="1">
      <c r="A45" s="11">
        <v>40</v>
      </c>
      <c r="B45" s="12" t="s">
        <v>112</v>
      </c>
      <c r="C45" s="13" t="s">
        <v>115</v>
      </c>
      <c r="D45" s="13" t="s">
        <v>114</v>
      </c>
      <c r="E45" s="14">
        <v>38.5</v>
      </c>
      <c r="F45" s="15" t="s">
        <v>21</v>
      </c>
      <c r="G45" s="15" t="s">
        <v>22</v>
      </c>
      <c r="H45" s="15" t="s">
        <v>23</v>
      </c>
      <c r="I45" s="13" t="s">
        <v>115</v>
      </c>
      <c r="J45" s="19" t="s">
        <v>39</v>
      </c>
      <c r="K45" s="13">
        <v>380</v>
      </c>
      <c r="L45" s="14">
        <v>34188</v>
      </c>
      <c r="M45" s="13">
        <v>21.5</v>
      </c>
      <c r="N45" s="20" t="s">
        <v>25</v>
      </c>
      <c r="O45" s="21" t="s">
        <v>22</v>
      </c>
      <c r="P45" s="22">
        <v>0</v>
      </c>
      <c r="Q45" s="26"/>
    </row>
    <row r="46" spans="1:17" s="2" customFormat="1" ht="43.5" customHeight="1">
      <c r="A46" s="11">
        <v>41</v>
      </c>
      <c r="B46" s="12" t="s">
        <v>112</v>
      </c>
      <c r="C46" s="13" t="s">
        <v>116</v>
      </c>
      <c r="D46" s="13" t="s">
        <v>117</v>
      </c>
      <c r="E46" s="14">
        <v>11</v>
      </c>
      <c r="F46" s="15" t="s">
        <v>21</v>
      </c>
      <c r="G46" s="15" t="s">
        <v>22</v>
      </c>
      <c r="H46" s="15" t="s">
        <v>23</v>
      </c>
      <c r="I46" s="13" t="s">
        <v>116</v>
      </c>
      <c r="J46" s="19" t="s">
        <v>24</v>
      </c>
      <c r="K46" s="13">
        <v>380</v>
      </c>
      <c r="L46" s="14">
        <v>9768</v>
      </c>
      <c r="M46" s="13">
        <v>6.15</v>
      </c>
      <c r="N46" s="20" t="s">
        <v>25</v>
      </c>
      <c r="O46" s="21" t="s">
        <v>22</v>
      </c>
      <c r="P46" s="22">
        <v>0.6</v>
      </c>
      <c r="Q46" s="26"/>
    </row>
    <row r="47" spans="1:17" s="2" customFormat="1" ht="43.5" customHeight="1">
      <c r="A47" s="11">
        <v>42</v>
      </c>
      <c r="B47" s="12" t="s">
        <v>112</v>
      </c>
      <c r="C47" s="13" t="s">
        <v>118</v>
      </c>
      <c r="D47" s="13" t="s">
        <v>119</v>
      </c>
      <c r="E47" s="14">
        <v>16.1</v>
      </c>
      <c r="F47" s="15" t="s">
        <v>21</v>
      </c>
      <c r="G47" s="15" t="s">
        <v>22</v>
      </c>
      <c r="H47" s="15" t="s">
        <v>23</v>
      </c>
      <c r="I47" s="13" t="s">
        <v>118</v>
      </c>
      <c r="J47" s="19" t="s">
        <v>24</v>
      </c>
      <c r="K47" s="13">
        <v>380</v>
      </c>
      <c r="L47" s="14">
        <v>14297</v>
      </c>
      <c r="M47" s="13">
        <v>8.99</v>
      </c>
      <c r="N47" s="20" t="s">
        <v>25</v>
      </c>
      <c r="O47" s="21" t="s">
        <v>22</v>
      </c>
      <c r="P47" s="22">
        <v>0.6</v>
      </c>
      <c r="Q47" s="26"/>
    </row>
    <row r="48" spans="1:17" s="2" customFormat="1" ht="43.5" customHeight="1">
      <c r="A48" s="11">
        <v>43</v>
      </c>
      <c r="B48" s="12" t="s">
        <v>120</v>
      </c>
      <c r="C48" s="13" t="s">
        <v>121</v>
      </c>
      <c r="D48" s="13" t="s">
        <v>122</v>
      </c>
      <c r="E48" s="14">
        <v>40</v>
      </c>
      <c r="F48" s="15" t="s">
        <v>21</v>
      </c>
      <c r="G48" s="15" t="s">
        <v>22</v>
      </c>
      <c r="H48" s="15" t="s">
        <v>23</v>
      </c>
      <c r="I48" s="13" t="s">
        <v>121</v>
      </c>
      <c r="J48" s="19" t="s">
        <v>24</v>
      </c>
      <c r="K48" s="13">
        <v>380</v>
      </c>
      <c r="L48" s="14">
        <f aca="true" t="shared" si="6" ref="L48:L51">E48*1000</f>
        <v>40000</v>
      </c>
      <c r="M48" s="13">
        <f aca="true" t="shared" si="7" ref="M48:M51">E48*0.6</f>
        <v>24</v>
      </c>
      <c r="N48" s="20" t="s">
        <v>25</v>
      </c>
      <c r="O48" s="21" t="s">
        <v>22</v>
      </c>
      <c r="P48" s="22">
        <v>0.6</v>
      </c>
      <c r="Q48" s="26"/>
    </row>
    <row r="49" spans="1:17" s="2" customFormat="1" ht="43.5" customHeight="1">
      <c r="A49" s="11">
        <v>44</v>
      </c>
      <c r="B49" s="12" t="s">
        <v>120</v>
      </c>
      <c r="C49" s="13" t="s">
        <v>123</v>
      </c>
      <c r="D49" s="13" t="s">
        <v>124</v>
      </c>
      <c r="E49" s="14">
        <v>21</v>
      </c>
      <c r="F49" s="15" t="s">
        <v>21</v>
      </c>
      <c r="G49" s="15" t="s">
        <v>22</v>
      </c>
      <c r="H49" s="15" t="s">
        <v>23</v>
      </c>
      <c r="I49" s="13" t="s">
        <v>123</v>
      </c>
      <c r="J49" s="19" t="s">
        <v>24</v>
      </c>
      <c r="K49" s="13">
        <v>380</v>
      </c>
      <c r="L49" s="14">
        <f t="shared" si="6"/>
        <v>21000</v>
      </c>
      <c r="M49" s="13">
        <f t="shared" si="7"/>
        <v>12.6</v>
      </c>
      <c r="N49" s="20" t="s">
        <v>25</v>
      </c>
      <c r="O49" s="21" t="s">
        <v>22</v>
      </c>
      <c r="P49" s="22">
        <v>0.6</v>
      </c>
      <c r="Q49" s="26"/>
    </row>
    <row r="50" spans="1:17" s="2" customFormat="1" ht="43.5" customHeight="1">
      <c r="A50" s="11">
        <v>45</v>
      </c>
      <c r="B50" s="12" t="s">
        <v>125</v>
      </c>
      <c r="C50" s="13" t="s">
        <v>126</v>
      </c>
      <c r="D50" s="13" t="s">
        <v>127</v>
      </c>
      <c r="E50" s="14">
        <v>16</v>
      </c>
      <c r="F50" s="15" t="s">
        <v>21</v>
      </c>
      <c r="G50" s="15" t="s">
        <v>22</v>
      </c>
      <c r="H50" s="15" t="s">
        <v>23</v>
      </c>
      <c r="I50" s="13" t="str">
        <f>C50</f>
        <v>麦焯枝</v>
      </c>
      <c r="J50" s="19" t="s">
        <v>24</v>
      </c>
      <c r="K50" s="13">
        <v>380</v>
      </c>
      <c r="L50" s="14">
        <f t="shared" si="6"/>
        <v>16000</v>
      </c>
      <c r="M50" s="13">
        <f t="shared" si="7"/>
        <v>9.6</v>
      </c>
      <c r="N50" s="20" t="s">
        <v>25</v>
      </c>
      <c r="O50" s="21" t="s">
        <v>22</v>
      </c>
      <c r="P50" s="22">
        <v>0.6</v>
      </c>
      <c r="Q50" s="26"/>
    </row>
    <row r="51" spans="1:17" s="2" customFormat="1" ht="43.5" customHeight="1">
      <c r="A51" s="11">
        <v>46</v>
      </c>
      <c r="B51" s="12" t="s">
        <v>125</v>
      </c>
      <c r="C51" s="13" t="s">
        <v>128</v>
      </c>
      <c r="D51" s="13" t="s">
        <v>129</v>
      </c>
      <c r="E51" s="14">
        <v>6</v>
      </c>
      <c r="F51" s="15" t="s">
        <v>21</v>
      </c>
      <c r="G51" s="15" t="s">
        <v>22</v>
      </c>
      <c r="H51" s="15" t="s">
        <v>23</v>
      </c>
      <c r="I51" s="13" t="str">
        <f>C51</f>
        <v>林泉标</v>
      </c>
      <c r="J51" s="19" t="s">
        <v>24</v>
      </c>
      <c r="K51" s="13">
        <v>380</v>
      </c>
      <c r="L51" s="14">
        <f t="shared" si="6"/>
        <v>6000</v>
      </c>
      <c r="M51" s="13">
        <f t="shared" si="7"/>
        <v>3.5999999999999996</v>
      </c>
      <c r="N51" s="20" t="s">
        <v>25</v>
      </c>
      <c r="O51" s="21" t="s">
        <v>22</v>
      </c>
      <c r="P51" s="22">
        <v>0.6</v>
      </c>
      <c r="Q51" s="26"/>
    </row>
    <row r="52" spans="1:17" s="2" customFormat="1" ht="43.5" customHeight="1">
      <c r="A52" s="11">
        <v>47</v>
      </c>
      <c r="B52" s="11" t="s">
        <v>130</v>
      </c>
      <c r="C52" s="16" t="s">
        <v>131</v>
      </c>
      <c r="D52" s="13" t="s">
        <v>132</v>
      </c>
      <c r="E52" s="17">
        <v>18.9</v>
      </c>
      <c r="F52" s="18" t="s">
        <v>21</v>
      </c>
      <c r="G52" s="15" t="s">
        <v>22</v>
      </c>
      <c r="H52" s="18" t="s">
        <v>23</v>
      </c>
      <c r="I52" s="16" t="s">
        <v>131</v>
      </c>
      <c r="J52" s="19" t="s">
        <v>24</v>
      </c>
      <c r="K52" s="16">
        <v>380</v>
      </c>
      <c r="L52" s="17">
        <v>18900</v>
      </c>
      <c r="M52" s="16">
        <v>10</v>
      </c>
      <c r="N52" s="23" t="s">
        <v>25</v>
      </c>
      <c r="O52" s="21" t="s">
        <v>22</v>
      </c>
      <c r="P52" s="24">
        <v>0.6</v>
      </c>
      <c r="Q52" s="26"/>
    </row>
    <row r="53" spans="1:17" s="2" customFormat="1" ht="43.5" customHeight="1">
      <c r="A53" s="11">
        <v>48</v>
      </c>
      <c r="B53" s="11" t="s">
        <v>130</v>
      </c>
      <c r="C53" s="16" t="s">
        <v>133</v>
      </c>
      <c r="D53" s="13" t="s">
        <v>134</v>
      </c>
      <c r="E53" s="17">
        <v>24.84</v>
      </c>
      <c r="F53" s="18" t="s">
        <v>21</v>
      </c>
      <c r="G53" s="15" t="s">
        <v>22</v>
      </c>
      <c r="H53" s="18" t="s">
        <v>23</v>
      </c>
      <c r="I53" s="16" t="s">
        <v>133</v>
      </c>
      <c r="J53" s="19" t="s">
        <v>24</v>
      </c>
      <c r="K53" s="16">
        <v>380</v>
      </c>
      <c r="L53" s="17">
        <v>24840</v>
      </c>
      <c r="M53" s="16">
        <v>15</v>
      </c>
      <c r="N53" s="23" t="s">
        <v>25</v>
      </c>
      <c r="O53" s="21" t="s">
        <v>22</v>
      </c>
      <c r="P53" s="24">
        <v>0.6</v>
      </c>
      <c r="Q53" s="26"/>
    </row>
    <row r="54" spans="1:17" s="2" customFormat="1" ht="43.5" customHeight="1">
      <c r="A54" s="11">
        <v>49</v>
      </c>
      <c r="B54" s="11" t="s">
        <v>130</v>
      </c>
      <c r="C54" s="16" t="s">
        <v>135</v>
      </c>
      <c r="D54" s="13" t="s">
        <v>136</v>
      </c>
      <c r="E54" s="17">
        <v>19.98</v>
      </c>
      <c r="F54" s="18" t="s">
        <v>21</v>
      </c>
      <c r="G54" s="15" t="s">
        <v>22</v>
      </c>
      <c r="H54" s="18" t="s">
        <v>23</v>
      </c>
      <c r="I54" s="16" t="s">
        <v>135</v>
      </c>
      <c r="J54" s="19" t="s">
        <v>24</v>
      </c>
      <c r="K54" s="16">
        <v>380</v>
      </c>
      <c r="L54" s="17">
        <v>19980</v>
      </c>
      <c r="M54" s="16">
        <v>12</v>
      </c>
      <c r="N54" s="23" t="s">
        <v>25</v>
      </c>
      <c r="O54" s="21" t="s">
        <v>22</v>
      </c>
      <c r="P54" s="24">
        <v>0.6</v>
      </c>
      <c r="Q54" s="26"/>
    </row>
    <row r="55" spans="1:17" s="2" customFormat="1" ht="43.5" customHeight="1">
      <c r="A55" s="11">
        <v>50</v>
      </c>
      <c r="B55" s="11" t="s">
        <v>137</v>
      </c>
      <c r="C55" s="18" t="s">
        <v>138</v>
      </c>
      <c r="D55" s="13" t="s">
        <v>139</v>
      </c>
      <c r="E55" s="17">
        <v>31.35</v>
      </c>
      <c r="F55" s="18" t="s">
        <v>21</v>
      </c>
      <c r="G55" s="15" t="s">
        <v>22</v>
      </c>
      <c r="H55" s="18" t="s">
        <v>23</v>
      </c>
      <c r="I55" s="18" t="s">
        <v>138</v>
      </c>
      <c r="J55" s="19" t="s">
        <v>39</v>
      </c>
      <c r="K55" s="16">
        <v>380</v>
      </c>
      <c r="L55" s="17">
        <v>35000</v>
      </c>
      <c r="M55" s="16">
        <v>16.1</v>
      </c>
      <c r="N55" s="23" t="s">
        <v>25</v>
      </c>
      <c r="O55" s="21" t="s">
        <v>22</v>
      </c>
      <c r="P55" s="24">
        <v>0</v>
      </c>
      <c r="Q55" s="26"/>
    </row>
    <row r="56" spans="1:17" s="2" customFormat="1" ht="43.5" customHeight="1">
      <c r="A56" s="11">
        <v>51</v>
      </c>
      <c r="B56" s="11" t="s">
        <v>137</v>
      </c>
      <c r="C56" s="18" t="s">
        <v>140</v>
      </c>
      <c r="D56" s="13" t="s">
        <v>139</v>
      </c>
      <c r="E56" s="17">
        <v>23.65</v>
      </c>
      <c r="F56" s="18" t="s">
        <v>21</v>
      </c>
      <c r="G56" s="15" t="s">
        <v>22</v>
      </c>
      <c r="H56" s="18" t="s">
        <v>23</v>
      </c>
      <c r="I56" s="18" t="s">
        <v>140</v>
      </c>
      <c r="J56" s="19" t="s">
        <v>39</v>
      </c>
      <c r="K56" s="16">
        <v>380</v>
      </c>
      <c r="L56" s="17">
        <v>26000</v>
      </c>
      <c r="M56" s="16">
        <v>12</v>
      </c>
      <c r="N56" s="23" t="s">
        <v>25</v>
      </c>
      <c r="O56" s="21" t="s">
        <v>22</v>
      </c>
      <c r="P56" s="24">
        <v>0</v>
      </c>
      <c r="Q56" s="26"/>
    </row>
    <row r="57" spans="1:17" s="2" customFormat="1" ht="43.5" customHeight="1">
      <c r="A57" s="11">
        <v>52</v>
      </c>
      <c r="B57" s="11" t="s">
        <v>137</v>
      </c>
      <c r="C57" s="16" t="s">
        <v>141</v>
      </c>
      <c r="D57" s="13" t="s">
        <v>142</v>
      </c>
      <c r="E57" s="17">
        <v>16</v>
      </c>
      <c r="F57" s="18" t="s">
        <v>21</v>
      </c>
      <c r="G57" s="15" t="s">
        <v>22</v>
      </c>
      <c r="H57" s="18" t="s">
        <v>23</v>
      </c>
      <c r="I57" s="16" t="s">
        <v>141</v>
      </c>
      <c r="J57" s="19" t="s">
        <v>24</v>
      </c>
      <c r="K57" s="16">
        <v>380</v>
      </c>
      <c r="L57" s="17">
        <v>21000</v>
      </c>
      <c r="M57" s="16">
        <v>8</v>
      </c>
      <c r="N57" s="23" t="s">
        <v>25</v>
      </c>
      <c r="O57" s="21" t="s">
        <v>22</v>
      </c>
      <c r="P57" s="24">
        <v>0.6</v>
      </c>
      <c r="Q57" s="26"/>
    </row>
    <row r="58" spans="1:17" s="2" customFormat="1" ht="43.5" customHeight="1">
      <c r="A58" s="11">
        <v>53</v>
      </c>
      <c r="B58" s="11" t="s">
        <v>143</v>
      </c>
      <c r="C58" s="16" t="s">
        <v>144</v>
      </c>
      <c r="D58" s="13" t="s">
        <v>145</v>
      </c>
      <c r="E58" s="17">
        <v>10.9</v>
      </c>
      <c r="F58" s="18" t="s">
        <v>21</v>
      </c>
      <c r="G58" s="15" t="s">
        <v>22</v>
      </c>
      <c r="H58" s="18" t="s">
        <v>23</v>
      </c>
      <c r="I58" s="16" t="s">
        <v>144</v>
      </c>
      <c r="J58" s="19" t="s">
        <v>24</v>
      </c>
      <c r="K58" s="16">
        <v>380</v>
      </c>
      <c r="L58" s="17">
        <v>10900</v>
      </c>
      <c r="M58" s="16">
        <v>6</v>
      </c>
      <c r="N58" s="23" t="s">
        <v>25</v>
      </c>
      <c r="O58" s="21" t="s">
        <v>22</v>
      </c>
      <c r="P58" s="24">
        <v>0.6</v>
      </c>
      <c r="Q58" s="26"/>
    </row>
    <row r="59" spans="1:17" s="2" customFormat="1" ht="43.5" customHeight="1">
      <c r="A59" s="11">
        <v>54</v>
      </c>
      <c r="B59" s="11" t="s">
        <v>146</v>
      </c>
      <c r="C59" s="16" t="s">
        <v>147</v>
      </c>
      <c r="D59" s="13" t="s">
        <v>148</v>
      </c>
      <c r="E59" s="17">
        <v>17</v>
      </c>
      <c r="F59" s="18" t="s">
        <v>21</v>
      </c>
      <c r="G59" s="15" t="s">
        <v>22</v>
      </c>
      <c r="H59" s="18" t="s">
        <v>23</v>
      </c>
      <c r="I59" s="16" t="s">
        <v>147</v>
      </c>
      <c r="J59" s="19" t="s">
        <v>24</v>
      </c>
      <c r="K59" s="16">
        <v>380</v>
      </c>
      <c r="L59" s="17">
        <v>17000</v>
      </c>
      <c r="M59" s="16">
        <v>13</v>
      </c>
      <c r="N59" s="23" t="s">
        <v>25</v>
      </c>
      <c r="O59" s="21" t="s">
        <v>22</v>
      </c>
      <c r="P59" s="24">
        <v>0.6</v>
      </c>
      <c r="Q59" s="19" t="s">
        <v>149</v>
      </c>
    </row>
    <row r="60" spans="1:17" s="2" customFormat="1" ht="43.5" customHeight="1">
      <c r="A60" s="11">
        <v>55</v>
      </c>
      <c r="B60" s="11" t="s">
        <v>146</v>
      </c>
      <c r="C60" s="16" t="s">
        <v>150</v>
      </c>
      <c r="D60" s="13" t="s">
        <v>151</v>
      </c>
      <c r="E60" s="17">
        <v>12.18</v>
      </c>
      <c r="F60" s="18" t="s">
        <v>21</v>
      </c>
      <c r="G60" s="15" t="s">
        <v>22</v>
      </c>
      <c r="H60" s="18" t="s">
        <v>23</v>
      </c>
      <c r="I60" s="16" t="s">
        <v>150</v>
      </c>
      <c r="J60" s="19" t="s">
        <v>24</v>
      </c>
      <c r="K60" s="16">
        <v>380</v>
      </c>
      <c r="L60" s="17">
        <v>20000</v>
      </c>
      <c r="M60" s="16">
        <v>12</v>
      </c>
      <c r="N60" s="23" t="s">
        <v>25</v>
      </c>
      <c r="O60" s="21" t="s">
        <v>22</v>
      </c>
      <c r="P60" s="24">
        <v>0.6</v>
      </c>
      <c r="Q60" s="19" t="s">
        <v>152</v>
      </c>
    </row>
    <row r="61" spans="1:17" s="2" customFormat="1" ht="43.5" customHeight="1">
      <c r="A61" s="11">
        <v>56</v>
      </c>
      <c r="B61" s="11" t="s">
        <v>146</v>
      </c>
      <c r="C61" s="16" t="s">
        <v>153</v>
      </c>
      <c r="D61" s="13" t="s">
        <v>154</v>
      </c>
      <c r="E61" s="17">
        <v>8</v>
      </c>
      <c r="F61" s="18" t="s">
        <v>21</v>
      </c>
      <c r="G61" s="15" t="s">
        <v>22</v>
      </c>
      <c r="H61" s="18" t="s">
        <v>23</v>
      </c>
      <c r="I61" s="16" t="s">
        <v>153</v>
      </c>
      <c r="J61" s="19" t="s">
        <v>24</v>
      </c>
      <c r="K61" s="16">
        <v>220</v>
      </c>
      <c r="L61" s="17">
        <v>8000</v>
      </c>
      <c r="M61" s="16">
        <v>5</v>
      </c>
      <c r="N61" s="23" t="s">
        <v>25</v>
      </c>
      <c r="O61" s="21" t="s">
        <v>22</v>
      </c>
      <c r="P61" s="24">
        <v>0.6</v>
      </c>
      <c r="Q61" s="19" t="s">
        <v>155</v>
      </c>
    </row>
    <row r="62" spans="1:17" s="2" customFormat="1" ht="43.5" customHeight="1">
      <c r="A62" s="11">
        <v>57</v>
      </c>
      <c r="B62" s="11" t="s">
        <v>146</v>
      </c>
      <c r="C62" s="16" t="s">
        <v>156</v>
      </c>
      <c r="D62" s="13" t="s">
        <v>157</v>
      </c>
      <c r="E62" s="17">
        <v>6</v>
      </c>
      <c r="F62" s="18" t="s">
        <v>21</v>
      </c>
      <c r="G62" s="15" t="s">
        <v>22</v>
      </c>
      <c r="H62" s="18" t="s">
        <v>23</v>
      </c>
      <c r="I62" s="16" t="s">
        <v>156</v>
      </c>
      <c r="J62" s="19" t="s">
        <v>24</v>
      </c>
      <c r="K62" s="16">
        <v>380</v>
      </c>
      <c r="L62" s="17">
        <v>6000</v>
      </c>
      <c r="M62" s="16">
        <v>4</v>
      </c>
      <c r="N62" s="23" t="s">
        <v>25</v>
      </c>
      <c r="O62" s="21" t="s">
        <v>22</v>
      </c>
      <c r="P62" s="24">
        <v>0.6</v>
      </c>
      <c r="Q62" s="19" t="s">
        <v>158</v>
      </c>
    </row>
    <row r="63" spans="1:17" s="2" customFormat="1" ht="43.5" customHeight="1">
      <c r="A63" s="11">
        <v>58</v>
      </c>
      <c r="B63" s="12" t="s">
        <v>146</v>
      </c>
      <c r="C63" s="13" t="s">
        <v>159</v>
      </c>
      <c r="D63" s="13" t="s">
        <v>160</v>
      </c>
      <c r="E63" s="14">
        <v>30</v>
      </c>
      <c r="F63" s="15" t="s">
        <v>21</v>
      </c>
      <c r="G63" s="15" t="s">
        <v>22</v>
      </c>
      <c r="H63" s="15" t="s">
        <v>23</v>
      </c>
      <c r="I63" s="13" t="s">
        <v>159</v>
      </c>
      <c r="J63" s="19" t="s">
        <v>24</v>
      </c>
      <c r="K63" s="13">
        <v>380</v>
      </c>
      <c r="L63" s="14">
        <v>30000</v>
      </c>
      <c r="M63" s="13">
        <v>16</v>
      </c>
      <c r="N63" s="20" t="s">
        <v>25</v>
      </c>
      <c r="O63" s="21" t="s">
        <v>22</v>
      </c>
      <c r="P63" s="22">
        <v>0.6</v>
      </c>
      <c r="Q63" s="19" t="s">
        <v>161</v>
      </c>
    </row>
    <row r="64" spans="1:17" s="2" customFormat="1" ht="43.5" customHeight="1">
      <c r="A64" s="11">
        <v>59</v>
      </c>
      <c r="B64" s="12" t="s">
        <v>162</v>
      </c>
      <c r="C64" s="13" t="s">
        <v>163</v>
      </c>
      <c r="D64" s="13" t="s">
        <v>164</v>
      </c>
      <c r="E64" s="14">
        <v>27</v>
      </c>
      <c r="F64" s="15" t="s">
        <v>21</v>
      </c>
      <c r="G64" s="15" t="s">
        <v>22</v>
      </c>
      <c r="H64" s="15" t="s">
        <v>23</v>
      </c>
      <c r="I64" s="13" t="s">
        <v>163</v>
      </c>
      <c r="J64" s="19" t="s">
        <v>24</v>
      </c>
      <c r="K64" s="13">
        <v>380</v>
      </c>
      <c r="L64" s="14">
        <v>27000</v>
      </c>
      <c r="M64" s="13">
        <v>13.5</v>
      </c>
      <c r="N64" s="20" t="s">
        <v>25</v>
      </c>
      <c r="O64" s="21" t="s">
        <v>22</v>
      </c>
      <c r="P64" s="22">
        <v>0.6</v>
      </c>
      <c r="Q64" s="26"/>
    </row>
    <row r="65" spans="1:17" s="2" customFormat="1" ht="43.5" customHeight="1">
      <c r="A65" s="11">
        <v>60</v>
      </c>
      <c r="B65" s="12" t="s">
        <v>162</v>
      </c>
      <c r="C65" s="13" t="s">
        <v>165</v>
      </c>
      <c r="D65" s="13" t="s">
        <v>166</v>
      </c>
      <c r="E65" s="14">
        <v>10</v>
      </c>
      <c r="F65" s="15" t="s">
        <v>21</v>
      </c>
      <c r="G65" s="15" t="s">
        <v>22</v>
      </c>
      <c r="H65" s="15" t="s">
        <v>23</v>
      </c>
      <c r="I65" s="13" t="s">
        <v>165</v>
      </c>
      <c r="J65" s="19" t="s">
        <v>24</v>
      </c>
      <c r="K65" s="13">
        <v>380</v>
      </c>
      <c r="L65" s="14">
        <v>10000</v>
      </c>
      <c r="M65" s="13">
        <v>6</v>
      </c>
      <c r="N65" s="20" t="s">
        <v>25</v>
      </c>
      <c r="O65" s="21" t="s">
        <v>22</v>
      </c>
      <c r="P65" s="22">
        <v>0.6</v>
      </c>
      <c r="Q65" s="26"/>
    </row>
    <row r="66" spans="1:17" s="2" customFormat="1" ht="43.5" customHeight="1">
      <c r="A66" s="11">
        <v>61</v>
      </c>
      <c r="B66" s="12" t="s">
        <v>162</v>
      </c>
      <c r="C66" s="13" t="s">
        <v>167</v>
      </c>
      <c r="D66" s="13" t="s">
        <v>168</v>
      </c>
      <c r="E66" s="14">
        <v>17</v>
      </c>
      <c r="F66" s="15" t="s">
        <v>21</v>
      </c>
      <c r="G66" s="15" t="s">
        <v>22</v>
      </c>
      <c r="H66" s="15" t="s">
        <v>23</v>
      </c>
      <c r="I66" s="13" t="s">
        <v>167</v>
      </c>
      <c r="J66" s="19" t="s">
        <v>24</v>
      </c>
      <c r="K66" s="13">
        <v>380</v>
      </c>
      <c r="L66" s="14">
        <v>17000</v>
      </c>
      <c r="M66" s="13">
        <v>8.5</v>
      </c>
      <c r="N66" s="20" t="s">
        <v>25</v>
      </c>
      <c r="O66" s="21" t="s">
        <v>22</v>
      </c>
      <c r="P66" s="22">
        <v>0.6</v>
      </c>
      <c r="Q66" s="26"/>
    </row>
    <row r="67" spans="1:17" s="2" customFormat="1" ht="43.5" customHeight="1">
      <c r="A67" s="11">
        <v>62</v>
      </c>
      <c r="B67" s="11" t="s">
        <v>169</v>
      </c>
      <c r="C67" s="27" t="s">
        <v>170</v>
      </c>
      <c r="D67" s="28" t="s">
        <v>171</v>
      </c>
      <c r="E67" s="27">
        <v>30.24</v>
      </c>
      <c r="F67" s="18" t="s">
        <v>21</v>
      </c>
      <c r="G67" s="15" t="s">
        <v>22</v>
      </c>
      <c r="H67" s="18" t="s">
        <v>23</v>
      </c>
      <c r="I67" s="27" t="s">
        <v>170</v>
      </c>
      <c r="J67" s="19" t="s">
        <v>24</v>
      </c>
      <c r="K67" s="16">
        <v>380</v>
      </c>
      <c r="L67" s="17">
        <f aca="true" t="shared" si="8" ref="L67:L72">E67*1000</f>
        <v>30240</v>
      </c>
      <c r="M67" s="16">
        <v>10</v>
      </c>
      <c r="N67" s="23" t="s">
        <v>25</v>
      </c>
      <c r="O67" s="21" t="s">
        <v>22</v>
      </c>
      <c r="P67" s="24">
        <v>0.6</v>
      </c>
      <c r="Q67" s="26"/>
    </row>
    <row r="68" spans="1:17" s="2" customFormat="1" ht="43.5" customHeight="1">
      <c r="A68" s="11">
        <v>63</v>
      </c>
      <c r="B68" s="11" t="s">
        <v>169</v>
      </c>
      <c r="C68" s="27" t="s">
        <v>172</v>
      </c>
      <c r="D68" s="28" t="s">
        <v>171</v>
      </c>
      <c r="E68" s="27">
        <v>30.24</v>
      </c>
      <c r="F68" s="18" t="s">
        <v>21</v>
      </c>
      <c r="G68" s="15" t="s">
        <v>22</v>
      </c>
      <c r="H68" s="18" t="s">
        <v>23</v>
      </c>
      <c r="I68" s="27" t="s">
        <v>172</v>
      </c>
      <c r="J68" s="19" t="s">
        <v>24</v>
      </c>
      <c r="K68" s="16">
        <v>380</v>
      </c>
      <c r="L68" s="17">
        <f t="shared" si="8"/>
        <v>30240</v>
      </c>
      <c r="M68" s="16">
        <v>10</v>
      </c>
      <c r="N68" s="23" t="s">
        <v>25</v>
      </c>
      <c r="O68" s="21" t="s">
        <v>22</v>
      </c>
      <c r="P68" s="24">
        <v>0.6</v>
      </c>
      <c r="Q68" s="26"/>
    </row>
    <row r="69" spans="1:17" s="2" customFormat="1" ht="43.5" customHeight="1">
      <c r="A69" s="11">
        <v>64</v>
      </c>
      <c r="B69" s="11" t="s">
        <v>169</v>
      </c>
      <c r="C69" s="27" t="s">
        <v>172</v>
      </c>
      <c r="D69" s="28" t="s">
        <v>173</v>
      </c>
      <c r="E69" s="27">
        <v>30.24</v>
      </c>
      <c r="F69" s="18" t="s">
        <v>21</v>
      </c>
      <c r="G69" s="15" t="s">
        <v>22</v>
      </c>
      <c r="H69" s="18" t="s">
        <v>23</v>
      </c>
      <c r="I69" s="27" t="s">
        <v>172</v>
      </c>
      <c r="J69" s="19" t="s">
        <v>24</v>
      </c>
      <c r="K69" s="16">
        <v>380</v>
      </c>
      <c r="L69" s="17">
        <f t="shared" si="8"/>
        <v>30240</v>
      </c>
      <c r="M69" s="16">
        <v>10</v>
      </c>
      <c r="N69" s="23" t="s">
        <v>25</v>
      </c>
      <c r="O69" s="21" t="s">
        <v>22</v>
      </c>
      <c r="P69" s="24">
        <v>0.6</v>
      </c>
      <c r="Q69" s="26"/>
    </row>
    <row r="70" spans="1:17" s="2" customFormat="1" ht="43.5" customHeight="1">
      <c r="A70" s="11">
        <v>65</v>
      </c>
      <c r="B70" s="11" t="s">
        <v>169</v>
      </c>
      <c r="C70" s="27" t="s">
        <v>174</v>
      </c>
      <c r="D70" s="28" t="s">
        <v>175</v>
      </c>
      <c r="E70" s="27">
        <v>30.24</v>
      </c>
      <c r="F70" s="18" t="s">
        <v>21</v>
      </c>
      <c r="G70" s="15" t="s">
        <v>22</v>
      </c>
      <c r="H70" s="18" t="s">
        <v>23</v>
      </c>
      <c r="I70" s="27" t="s">
        <v>174</v>
      </c>
      <c r="J70" s="19" t="s">
        <v>24</v>
      </c>
      <c r="K70" s="16">
        <v>380</v>
      </c>
      <c r="L70" s="17">
        <f t="shared" si="8"/>
        <v>30240</v>
      </c>
      <c r="M70" s="16">
        <v>10</v>
      </c>
      <c r="N70" s="23" t="s">
        <v>25</v>
      </c>
      <c r="O70" s="21" t="s">
        <v>22</v>
      </c>
      <c r="P70" s="24">
        <v>0.6</v>
      </c>
      <c r="Q70" s="26"/>
    </row>
    <row r="71" spans="1:17" s="2" customFormat="1" ht="43.5" customHeight="1">
      <c r="A71" s="11">
        <v>66</v>
      </c>
      <c r="B71" s="11" t="s">
        <v>169</v>
      </c>
      <c r="C71" s="27" t="s">
        <v>176</v>
      </c>
      <c r="D71" s="28" t="s">
        <v>177</v>
      </c>
      <c r="E71" s="27">
        <v>25</v>
      </c>
      <c r="F71" s="18" t="s">
        <v>21</v>
      </c>
      <c r="G71" s="15" t="s">
        <v>22</v>
      </c>
      <c r="H71" s="18" t="s">
        <v>23</v>
      </c>
      <c r="I71" s="27" t="s">
        <v>176</v>
      </c>
      <c r="J71" s="19" t="s">
        <v>24</v>
      </c>
      <c r="K71" s="16">
        <v>380</v>
      </c>
      <c r="L71" s="17">
        <f t="shared" si="8"/>
        <v>25000</v>
      </c>
      <c r="M71" s="16">
        <v>10</v>
      </c>
      <c r="N71" s="23" t="s">
        <v>25</v>
      </c>
      <c r="O71" s="21" t="s">
        <v>22</v>
      </c>
      <c r="P71" s="24">
        <v>0.6</v>
      </c>
      <c r="Q71" s="26"/>
    </row>
    <row r="72" spans="1:17" s="2" customFormat="1" ht="43.5" customHeight="1">
      <c r="A72" s="11">
        <v>67</v>
      </c>
      <c r="B72" s="11" t="s">
        <v>169</v>
      </c>
      <c r="C72" s="27" t="s">
        <v>178</v>
      </c>
      <c r="D72" s="28" t="s">
        <v>179</v>
      </c>
      <c r="E72" s="27">
        <v>27</v>
      </c>
      <c r="F72" s="18" t="s">
        <v>21</v>
      </c>
      <c r="G72" s="15" t="s">
        <v>22</v>
      </c>
      <c r="H72" s="18" t="s">
        <v>23</v>
      </c>
      <c r="I72" s="27" t="s">
        <v>178</v>
      </c>
      <c r="J72" s="19" t="s">
        <v>24</v>
      </c>
      <c r="K72" s="16">
        <v>380</v>
      </c>
      <c r="L72" s="17">
        <f t="shared" si="8"/>
        <v>27000</v>
      </c>
      <c r="M72" s="16">
        <v>10</v>
      </c>
      <c r="N72" s="23" t="s">
        <v>25</v>
      </c>
      <c r="O72" s="21" t="s">
        <v>22</v>
      </c>
      <c r="P72" s="24">
        <v>0.6</v>
      </c>
      <c r="Q72" s="26"/>
    </row>
    <row r="73" spans="1:17" s="2" customFormat="1" ht="43.5" customHeight="1">
      <c r="A73" s="11">
        <v>68</v>
      </c>
      <c r="B73" s="11" t="s">
        <v>180</v>
      </c>
      <c r="C73" s="16" t="s">
        <v>181</v>
      </c>
      <c r="D73" s="13" t="s">
        <v>182</v>
      </c>
      <c r="E73" s="29">
        <v>37.2</v>
      </c>
      <c r="F73" s="18" t="s">
        <v>21</v>
      </c>
      <c r="G73" s="15" t="s">
        <v>22</v>
      </c>
      <c r="H73" s="18" t="s">
        <v>23</v>
      </c>
      <c r="I73" s="29" t="s">
        <v>181</v>
      </c>
      <c r="J73" s="31" t="s">
        <v>24</v>
      </c>
      <c r="K73" s="16">
        <v>380</v>
      </c>
      <c r="L73" s="17">
        <v>37200</v>
      </c>
      <c r="M73" s="16">
        <v>14.508</v>
      </c>
      <c r="N73" s="23" t="s">
        <v>25</v>
      </c>
      <c r="O73" s="21" t="s">
        <v>22</v>
      </c>
      <c r="P73" s="24">
        <v>0.6</v>
      </c>
      <c r="Q73" s="29"/>
    </row>
    <row r="74" spans="1:17" s="2" customFormat="1" ht="43.5" customHeight="1">
      <c r="A74" s="11">
        <v>69</v>
      </c>
      <c r="B74" s="11" t="s">
        <v>180</v>
      </c>
      <c r="C74" s="29" t="s">
        <v>183</v>
      </c>
      <c r="D74" s="30" t="s">
        <v>184</v>
      </c>
      <c r="E74" s="29">
        <v>12.15</v>
      </c>
      <c r="F74" s="18" t="s">
        <v>21</v>
      </c>
      <c r="G74" s="15" t="s">
        <v>22</v>
      </c>
      <c r="H74" s="18" t="s">
        <v>23</v>
      </c>
      <c r="I74" s="29" t="s">
        <v>183</v>
      </c>
      <c r="J74" s="31" t="s">
        <v>24</v>
      </c>
      <c r="K74" s="16">
        <v>380</v>
      </c>
      <c r="L74" s="17">
        <v>12150</v>
      </c>
      <c r="M74" s="16">
        <v>7.5</v>
      </c>
      <c r="N74" s="23" t="s">
        <v>25</v>
      </c>
      <c r="O74" s="21" t="s">
        <v>22</v>
      </c>
      <c r="P74" s="24">
        <v>0.6</v>
      </c>
      <c r="Q74" s="29"/>
    </row>
    <row r="75" spans="1:17" s="2" customFormat="1" ht="43.5" customHeight="1">
      <c r="A75" s="11">
        <v>70</v>
      </c>
      <c r="B75" s="11" t="s">
        <v>180</v>
      </c>
      <c r="C75" s="29" t="s">
        <v>185</v>
      </c>
      <c r="D75" s="30" t="s">
        <v>186</v>
      </c>
      <c r="E75" s="29">
        <v>23</v>
      </c>
      <c r="F75" s="18" t="s">
        <v>21</v>
      </c>
      <c r="G75" s="15" t="s">
        <v>22</v>
      </c>
      <c r="H75" s="18" t="s">
        <v>23</v>
      </c>
      <c r="I75" s="29" t="s">
        <v>185</v>
      </c>
      <c r="J75" s="31" t="s">
        <v>24</v>
      </c>
      <c r="K75" s="16">
        <v>380</v>
      </c>
      <c r="L75" s="17">
        <v>23000</v>
      </c>
      <c r="M75" s="16">
        <v>7.85</v>
      </c>
      <c r="N75" s="23" t="s">
        <v>25</v>
      </c>
      <c r="O75" s="21" t="s">
        <v>22</v>
      </c>
      <c r="P75" s="24">
        <v>0.6</v>
      </c>
      <c r="Q75" s="29"/>
    </row>
    <row r="76" spans="1:17" s="2" customFormat="1" ht="43.5" customHeight="1">
      <c r="A76" s="11">
        <v>71</v>
      </c>
      <c r="B76" s="11" t="s">
        <v>187</v>
      </c>
      <c r="C76" s="29" t="s">
        <v>188</v>
      </c>
      <c r="D76" s="30" t="s">
        <v>189</v>
      </c>
      <c r="E76" s="29">
        <v>11.4</v>
      </c>
      <c r="F76" s="18" t="s">
        <v>21</v>
      </c>
      <c r="G76" s="15" t="s">
        <v>22</v>
      </c>
      <c r="H76" s="18" t="s">
        <v>23</v>
      </c>
      <c r="I76" s="29" t="s">
        <v>188</v>
      </c>
      <c r="J76" s="31" t="s">
        <v>24</v>
      </c>
      <c r="K76" s="16">
        <v>380</v>
      </c>
      <c r="L76" s="17">
        <f aca="true" t="shared" si="9" ref="L76:L99">E76*1000</f>
        <v>11400</v>
      </c>
      <c r="M76" s="16">
        <v>0.5</v>
      </c>
      <c r="N76" s="23" t="s">
        <v>25</v>
      </c>
      <c r="O76" s="21" t="s">
        <v>22</v>
      </c>
      <c r="P76" s="24">
        <v>0.6</v>
      </c>
      <c r="Q76" s="32" t="s">
        <v>190</v>
      </c>
    </row>
    <row r="77" spans="1:17" s="2" customFormat="1" ht="43.5" customHeight="1">
      <c r="A77" s="11">
        <v>72</v>
      </c>
      <c r="B77" s="11" t="s">
        <v>187</v>
      </c>
      <c r="C77" s="29" t="s">
        <v>191</v>
      </c>
      <c r="D77" s="30" t="s">
        <v>192</v>
      </c>
      <c r="E77" s="29">
        <v>37.6</v>
      </c>
      <c r="F77" s="18" t="s">
        <v>21</v>
      </c>
      <c r="G77" s="15" t="s">
        <v>22</v>
      </c>
      <c r="H77" s="18" t="s">
        <v>23</v>
      </c>
      <c r="I77" s="29" t="s">
        <v>191</v>
      </c>
      <c r="J77" s="31" t="s">
        <v>24</v>
      </c>
      <c r="K77" s="16">
        <v>380</v>
      </c>
      <c r="L77" s="17">
        <f t="shared" si="9"/>
        <v>37600</v>
      </c>
      <c r="M77" s="16">
        <v>18</v>
      </c>
      <c r="N77" s="23" t="s">
        <v>25</v>
      </c>
      <c r="O77" s="21" t="s">
        <v>22</v>
      </c>
      <c r="P77" s="24">
        <v>0.6</v>
      </c>
      <c r="Q77" s="32" t="s">
        <v>193</v>
      </c>
    </row>
    <row r="78" spans="1:17" s="2" customFormat="1" ht="43.5" customHeight="1">
      <c r="A78" s="11">
        <v>73</v>
      </c>
      <c r="B78" s="11" t="s">
        <v>187</v>
      </c>
      <c r="C78" s="29" t="s">
        <v>194</v>
      </c>
      <c r="D78" s="30" t="s">
        <v>195</v>
      </c>
      <c r="E78" s="29">
        <v>16.16</v>
      </c>
      <c r="F78" s="18" t="s">
        <v>21</v>
      </c>
      <c r="G78" s="15" t="s">
        <v>22</v>
      </c>
      <c r="H78" s="18" t="s">
        <v>23</v>
      </c>
      <c r="I78" s="29" t="s">
        <v>194</v>
      </c>
      <c r="J78" s="31" t="s">
        <v>24</v>
      </c>
      <c r="K78" s="16">
        <v>380</v>
      </c>
      <c r="L78" s="17">
        <f t="shared" si="9"/>
        <v>16160</v>
      </c>
      <c r="M78" s="16">
        <v>8</v>
      </c>
      <c r="N78" s="23" t="s">
        <v>25</v>
      </c>
      <c r="O78" s="21" t="s">
        <v>22</v>
      </c>
      <c r="P78" s="24">
        <v>0.6</v>
      </c>
      <c r="Q78" s="29"/>
    </row>
    <row r="79" spans="1:17" s="2" customFormat="1" ht="43.5" customHeight="1">
      <c r="A79" s="11">
        <v>74</v>
      </c>
      <c r="B79" s="11" t="s">
        <v>187</v>
      </c>
      <c r="C79" s="29" t="s">
        <v>196</v>
      </c>
      <c r="D79" s="30" t="s">
        <v>195</v>
      </c>
      <c r="E79" s="29">
        <v>16.16</v>
      </c>
      <c r="F79" s="18" t="s">
        <v>21</v>
      </c>
      <c r="G79" s="15" t="s">
        <v>22</v>
      </c>
      <c r="H79" s="18" t="s">
        <v>23</v>
      </c>
      <c r="I79" s="29" t="s">
        <v>196</v>
      </c>
      <c r="J79" s="31" t="s">
        <v>24</v>
      </c>
      <c r="K79" s="16">
        <v>380</v>
      </c>
      <c r="L79" s="17">
        <f t="shared" si="9"/>
        <v>16160</v>
      </c>
      <c r="M79" s="16">
        <v>8</v>
      </c>
      <c r="N79" s="23" t="s">
        <v>25</v>
      </c>
      <c r="O79" s="21" t="s">
        <v>22</v>
      </c>
      <c r="P79" s="24">
        <v>0.6</v>
      </c>
      <c r="Q79" s="29"/>
    </row>
    <row r="80" spans="1:17" s="2" customFormat="1" ht="43.5" customHeight="1">
      <c r="A80" s="11">
        <v>75</v>
      </c>
      <c r="B80" s="11" t="s">
        <v>187</v>
      </c>
      <c r="C80" s="29" t="s">
        <v>197</v>
      </c>
      <c r="D80" s="30" t="s">
        <v>195</v>
      </c>
      <c r="E80" s="29">
        <v>16.16</v>
      </c>
      <c r="F80" s="18" t="s">
        <v>21</v>
      </c>
      <c r="G80" s="15" t="s">
        <v>22</v>
      </c>
      <c r="H80" s="18" t="s">
        <v>23</v>
      </c>
      <c r="I80" s="29" t="s">
        <v>197</v>
      </c>
      <c r="J80" s="31" t="s">
        <v>24</v>
      </c>
      <c r="K80" s="16">
        <v>380</v>
      </c>
      <c r="L80" s="17">
        <f t="shared" si="9"/>
        <v>16160</v>
      </c>
      <c r="M80" s="16">
        <v>8</v>
      </c>
      <c r="N80" s="23" t="s">
        <v>25</v>
      </c>
      <c r="O80" s="21" t="s">
        <v>22</v>
      </c>
      <c r="P80" s="24">
        <v>0.6</v>
      </c>
      <c r="Q80" s="29"/>
    </row>
    <row r="81" spans="1:17" s="2" customFormat="1" ht="43.5" customHeight="1">
      <c r="A81" s="11">
        <v>76</v>
      </c>
      <c r="B81" s="11" t="s">
        <v>187</v>
      </c>
      <c r="C81" s="29" t="s">
        <v>198</v>
      </c>
      <c r="D81" s="30" t="s">
        <v>195</v>
      </c>
      <c r="E81" s="29">
        <v>16.16</v>
      </c>
      <c r="F81" s="18" t="s">
        <v>21</v>
      </c>
      <c r="G81" s="15" t="s">
        <v>22</v>
      </c>
      <c r="H81" s="18" t="s">
        <v>23</v>
      </c>
      <c r="I81" s="29" t="s">
        <v>198</v>
      </c>
      <c r="J81" s="31" t="s">
        <v>24</v>
      </c>
      <c r="K81" s="16">
        <v>380</v>
      </c>
      <c r="L81" s="17">
        <f t="shared" si="9"/>
        <v>16160</v>
      </c>
      <c r="M81" s="16">
        <v>8</v>
      </c>
      <c r="N81" s="23" t="s">
        <v>25</v>
      </c>
      <c r="O81" s="21" t="s">
        <v>22</v>
      </c>
      <c r="P81" s="24">
        <v>0.6</v>
      </c>
      <c r="Q81" s="29"/>
    </row>
    <row r="82" spans="1:17" s="2" customFormat="1" ht="43.5" customHeight="1">
      <c r="A82" s="11">
        <v>77</v>
      </c>
      <c r="B82" s="11" t="s">
        <v>187</v>
      </c>
      <c r="C82" s="29" t="s">
        <v>199</v>
      </c>
      <c r="D82" s="30" t="s">
        <v>195</v>
      </c>
      <c r="E82" s="29">
        <v>31.815</v>
      </c>
      <c r="F82" s="18" t="s">
        <v>21</v>
      </c>
      <c r="G82" s="15" t="s">
        <v>22</v>
      </c>
      <c r="H82" s="18" t="s">
        <v>23</v>
      </c>
      <c r="I82" s="29" t="s">
        <v>199</v>
      </c>
      <c r="J82" s="31" t="s">
        <v>24</v>
      </c>
      <c r="K82" s="16">
        <v>380</v>
      </c>
      <c r="L82" s="17">
        <f t="shared" si="9"/>
        <v>31815</v>
      </c>
      <c r="M82" s="16">
        <v>16</v>
      </c>
      <c r="N82" s="23" t="s">
        <v>25</v>
      </c>
      <c r="O82" s="21" t="s">
        <v>22</v>
      </c>
      <c r="P82" s="24">
        <v>0.6</v>
      </c>
      <c r="Q82" s="29"/>
    </row>
    <row r="83" spans="1:17" s="2" customFormat="1" ht="43.5" customHeight="1">
      <c r="A83" s="11">
        <v>78</v>
      </c>
      <c r="B83" s="11" t="s">
        <v>187</v>
      </c>
      <c r="C83" s="29" t="s">
        <v>200</v>
      </c>
      <c r="D83" s="30" t="s">
        <v>195</v>
      </c>
      <c r="E83" s="29">
        <v>38.885</v>
      </c>
      <c r="F83" s="18" t="s">
        <v>21</v>
      </c>
      <c r="G83" s="15" t="s">
        <v>22</v>
      </c>
      <c r="H83" s="18" t="s">
        <v>23</v>
      </c>
      <c r="I83" s="29" t="s">
        <v>200</v>
      </c>
      <c r="J83" s="31" t="s">
        <v>24</v>
      </c>
      <c r="K83" s="16">
        <v>380</v>
      </c>
      <c r="L83" s="17">
        <f t="shared" si="9"/>
        <v>38885</v>
      </c>
      <c r="M83" s="16">
        <v>19</v>
      </c>
      <c r="N83" s="23" t="s">
        <v>25</v>
      </c>
      <c r="O83" s="21" t="s">
        <v>22</v>
      </c>
      <c r="P83" s="24">
        <v>0.6</v>
      </c>
      <c r="Q83" s="29"/>
    </row>
    <row r="84" spans="1:17" s="2" customFormat="1" ht="43.5" customHeight="1">
      <c r="A84" s="11">
        <v>79</v>
      </c>
      <c r="B84" s="11" t="s">
        <v>187</v>
      </c>
      <c r="C84" s="29" t="s">
        <v>201</v>
      </c>
      <c r="D84" s="30" t="s">
        <v>202</v>
      </c>
      <c r="E84" s="29">
        <v>20.3</v>
      </c>
      <c r="F84" s="18" t="s">
        <v>21</v>
      </c>
      <c r="G84" s="15" t="s">
        <v>22</v>
      </c>
      <c r="H84" s="18" t="s">
        <v>23</v>
      </c>
      <c r="I84" s="29" t="s">
        <v>201</v>
      </c>
      <c r="J84" s="31" t="s">
        <v>24</v>
      </c>
      <c r="K84" s="16">
        <v>380</v>
      </c>
      <c r="L84" s="17">
        <f t="shared" si="9"/>
        <v>20300</v>
      </c>
      <c r="M84" s="16">
        <v>9.8</v>
      </c>
      <c r="N84" s="23" t="s">
        <v>25</v>
      </c>
      <c r="O84" s="21" t="s">
        <v>22</v>
      </c>
      <c r="P84" s="24">
        <v>0.6</v>
      </c>
      <c r="Q84" s="29"/>
    </row>
    <row r="85" spans="1:17" s="2" customFormat="1" ht="43.5" customHeight="1">
      <c r="A85" s="11">
        <v>80</v>
      </c>
      <c r="B85" s="11" t="s">
        <v>187</v>
      </c>
      <c r="C85" s="29" t="s">
        <v>203</v>
      </c>
      <c r="D85" s="30" t="s">
        <v>204</v>
      </c>
      <c r="E85" s="29">
        <v>10.08</v>
      </c>
      <c r="F85" s="18" t="s">
        <v>21</v>
      </c>
      <c r="G85" s="15" t="s">
        <v>22</v>
      </c>
      <c r="H85" s="18" t="s">
        <v>23</v>
      </c>
      <c r="I85" s="29" t="s">
        <v>203</v>
      </c>
      <c r="J85" s="31" t="s">
        <v>24</v>
      </c>
      <c r="K85" s="16">
        <v>380</v>
      </c>
      <c r="L85" s="17">
        <f t="shared" si="9"/>
        <v>10080</v>
      </c>
      <c r="M85" s="16">
        <v>4.8</v>
      </c>
      <c r="N85" s="23" t="s">
        <v>25</v>
      </c>
      <c r="O85" s="21" t="s">
        <v>22</v>
      </c>
      <c r="P85" s="24">
        <v>0.6</v>
      </c>
      <c r="Q85" s="29"/>
    </row>
    <row r="86" spans="1:17" s="2" customFormat="1" ht="43.5" customHeight="1">
      <c r="A86" s="11">
        <v>81</v>
      </c>
      <c r="B86" s="11" t="s">
        <v>187</v>
      </c>
      <c r="C86" s="29" t="s">
        <v>205</v>
      </c>
      <c r="D86" s="30" t="s">
        <v>206</v>
      </c>
      <c r="E86" s="29">
        <v>15.3</v>
      </c>
      <c r="F86" s="18" t="s">
        <v>21</v>
      </c>
      <c r="G86" s="15" t="s">
        <v>22</v>
      </c>
      <c r="H86" s="18" t="s">
        <v>23</v>
      </c>
      <c r="I86" s="29" t="s">
        <v>205</v>
      </c>
      <c r="J86" s="31" t="s">
        <v>24</v>
      </c>
      <c r="K86" s="16">
        <v>380</v>
      </c>
      <c r="L86" s="17">
        <f t="shared" si="9"/>
        <v>15300</v>
      </c>
      <c r="M86" s="16">
        <v>7</v>
      </c>
      <c r="N86" s="23" t="s">
        <v>25</v>
      </c>
      <c r="O86" s="21" t="s">
        <v>22</v>
      </c>
      <c r="P86" s="24">
        <v>0.6</v>
      </c>
      <c r="Q86" s="29"/>
    </row>
    <row r="87" spans="1:17" s="2" customFormat="1" ht="43.5" customHeight="1">
      <c r="A87" s="11">
        <v>82</v>
      </c>
      <c r="B87" s="11" t="s">
        <v>187</v>
      </c>
      <c r="C87" s="29" t="s">
        <v>207</v>
      </c>
      <c r="D87" s="30" t="s">
        <v>208</v>
      </c>
      <c r="E87" s="29">
        <v>32</v>
      </c>
      <c r="F87" s="18" t="s">
        <v>21</v>
      </c>
      <c r="G87" s="15" t="s">
        <v>22</v>
      </c>
      <c r="H87" s="18" t="s">
        <v>23</v>
      </c>
      <c r="I87" s="29" t="s">
        <v>207</v>
      </c>
      <c r="J87" s="26" t="s">
        <v>39</v>
      </c>
      <c r="K87" s="16">
        <v>380</v>
      </c>
      <c r="L87" s="17">
        <f t="shared" si="9"/>
        <v>32000</v>
      </c>
      <c r="M87" s="16">
        <v>16</v>
      </c>
      <c r="N87" s="23" t="s">
        <v>25</v>
      </c>
      <c r="O87" s="21" t="s">
        <v>22</v>
      </c>
      <c r="P87" s="24">
        <v>0</v>
      </c>
      <c r="Q87" s="29"/>
    </row>
    <row r="88" spans="1:17" s="2" customFormat="1" ht="43.5" customHeight="1">
      <c r="A88" s="11">
        <v>83</v>
      </c>
      <c r="B88" s="11" t="s">
        <v>187</v>
      </c>
      <c r="C88" s="29" t="s">
        <v>209</v>
      </c>
      <c r="D88" s="30" t="s">
        <v>210</v>
      </c>
      <c r="E88" s="29">
        <v>24.2</v>
      </c>
      <c r="F88" s="18" t="s">
        <v>21</v>
      </c>
      <c r="G88" s="15" t="s">
        <v>22</v>
      </c>
      <c r="H88" s="18" t="s">
        <v>23</v>
      </c>
      <c r="I88" s="29" t="s">
        <v>209</v>
      </c>
      <c r="J88" s="26" t="s">
        <v>39</v>
      </c>
      <c r="K88" s="16">
        <v>380</v>
      </c>
      <c r="L88" s="17">
        <f t="shared" si="9"/>
        <v>24200</v>
      </c>
      <c r="M88" s="16">
        <v>12</v>
      </c>
      <c r="N88" s="23" t="s">
        <v>25</v>
      </c>
      <c r="O88" s="21" t="s">
        <v>22</v>
      </c>
      <c r="P88" s="24">
        <v>0</v>
      </c>
      <c r="Q88" s="29"/>
    </row>
    <row r="89" spans="1:17" s="2" customFormat="1" ht="43.5" customHeight="1">
      <c r="A89" s="11">
        <v>84</v>
      </c>
      <c r="B89" s="11" t="s">
        <v>187</v>
      </c>
      <c r="C89" s="29" t="s">
        <v>211</v>
      </c>
      <c r="D89" s="30" t="s">
        <v>212</v>
      </c>
      <c r="E89" s="29">
        <v>35.2</v>
      </c>
      <c r="F89" s="18" t="s">
        <v>21</v>
      </c>
      <c r="G89" s="15" t="s">
        <v>22</v>
      </c>
      <c r="H89" s="18" t="s">
        <v>23</v>
      </c>
      <c r="I89" s="29" t="s">
        <v>211</v>
      </c>
      <c r="J89" s="26" t="s">
        <v>39</v>
      </c>
      <c r="K89" s="16">
        <v>380</v>
      </c>
      <c r="L89" s="17">
        <f t="shared" si="9"/>
        <v>35200</v>
      </c>
      <c r="M89" s="16">
        <v>18</v>
      </c>
      <c r="N89" s="23" t="s">
        <v>25</v>
      </c>
      <c r="O89" s="21" t="s">
        <v>22</v>
      </c>
      <c r="P89" s="24">
        <v>0</v>
      </c>
      <c r="Q89" s="29"/>
    </row>
    <row r="90" spans="1:17" s="2" customFormat="1" ht="43.5" customHeight="1">
      <c r="A90" s="11">
        <v>85</v>
      </c>
      <c r="B90" s="11" t="s">
        <v>187</v>
      </c>
      <c r="C90" s="29" t="s">
        <v>213</v>
      </c>
      <c r="D90" s="30" t="s">
        <v>214</v>
      </c>
      <c r="E90" s="29">
        <v>26.86</v>
      </c>
      <c r="F90" s="18" t="s">
        <v>21</v>
      </c>
      <c r="G90" s="15" t="s">
        <v>22</v>
      </c>
      <c r="H90" s="18" t="s">
        <v>23</v>
      </c>
      <c r="I90" s="29" t="s">
        <v>213</v>
      </c>
      <c r="J90" s="31" t="s">
        <v>24</v>
      </c>
      <c r="K90" s="16">
        <v>380</v>
      </c>
      <c r="L90" s="17">
        <f t="shared" si="9"/>
        <v>26860</v>
      </c>
      <c r="M90" s="16">
        <v>13</v>
      </c>
      <c r="N90" s="23" t="s">
        <v>25</v>
      </c>
      <c r="O90" s="21" t="s">
        <v>22</v>
      </c>
      <c r="P90" s="24">
        <v>0.6</v>
      </c>
      <c r="Q90" s="30"/>
    </row>
    <row r="91" spans="1:17" s="2" customFormat="1" ht="43.5" customHeight="1">
      <c r="A91" s="11">
        <v>86</v>
      </c>
      <c r="B91" s="11" t="s">
        <v>187</v>
      </c>
      <c r="C91" s="29" t="s">
        <v>215</v>
      </c>
      <c r="D91" s="30" t="s">
        <v>216</v>
      </c>
      <c r="E91" s="29">
        <v>25.2</v>
      </c>
      <c r="F91" s="18" t="s">
        <v>21</v>
      </c>
      <c r="G91" s="15" t="s">
        <v>22</v>
      </c>
      <c r="H91" s="18" t="s">
        <v>23</v>
      </c>
      <c r="I91" s="29" t="s">
        <v>213</v>
      </c>
      <c r="J91" s="31" t="s">
        <v>24</v>
      </c>
      <c r="K91" s="16">
        <v>380</v>
      </c>
      <c r="L91" s="17">
        <f t="shared" si="9"/>
        <v>25200</v>
      </c>
      <c r="M91" s="16">
        <v>12</v>
      </c>
      <c r="N91" s="23" t="s">
        <v>25</v>
      </c>
      <c r="O91" s="21" t="s">
        <v>22</v>
      </c>
      <c r="P91" s="24">
        <v>0.6</v>
      </c>
      <c r="Q91" s="30"/>
    </row>
    <row r="92" spans="1:17" s="2" customFormat="1" ht="43.5" customHeight="1">
      <c r="A92" s="11">
        <v>87</v>
      </c>
      <c r="B92" s="11" t="s">
        <v>187</v>
      </c>
      <c r="C92" s="29" t="s">
        <v>217</v>
      </c>
      <c r="D92" s="30" t="s">
        <v>218</v>
      </c>
      <c r="E92" s="29">
        <v>21.17</v>
      </c>
      <c r="F92" s="18" t="s">
        <v>21</v>
      </c>
      <c r="G92" s="15" t="s">
        <v>22</v>
      </c>
      <c r="H92" s="18" t="s">
        <v>23</v>
      </c>
      <c r="I92" s="29" t="s">
        <v>217</v>
      </c>
      <c r="J92" s="31" t="s">
        <v>24</v>
      </c>
      <c r="K92" s="16">
        <v>380</v>
      </c>
      <c r="L92" s="17">
        <f t="shared" si="9"/>
        <v>21170</v>
      </c>
      <c r="M92" s="16">
        <v>10</v>
      </c>
      <c r="N92" s="23" t="s">
        <v>25</v>
      </c>
      <c r="O92" s="21" t="s">
        <v>22</v>
      </c>
      <c r="P92" s="24">
        <v>0.6</v>
      </c>
      <c r="Q92" s="30"/>
    </row>
    <row r="93" spans="1:17" s="2" customFormat="1" ht="43.5" customHeight="1">
      <c r="A93" s="11">
        <v>88</v>
      </c>
      <c r="B93" s="11" t="s">
        <v>187</v>
      </c>
      <c r="C93" s="29" t="s">
        <v>219</v>
      </c>
      <c r="D93" s="30" t="s">
        <v>220</v>
      </c>
      <c r="E93" s="29">
        <v>28.86</v>
      </c>
      <c r="F93" s="18" t="s">
        <v>21</v>
      </c>
      <c r="G93" s="15" t="s">
        <v>22</v>
      </c>
      <c r="H93" s="18" t="s">
        <v>23</v>
      </c>
      <c r="I93" s="29" t="s">
        <v>219</v>
      </c>
      <c r="J93" s="31" t="s">
        <v>24</v>
      </c>
      <c r="K93" s="16">
        <v>380</v>
      </c>
      <c r="L93" s="17">
        <f t="shared" si="9"/>
        <v>28860</v>
      </c>
      <c r="M93" s="16">
        <v>14.1</v>
      </c>
      <c r="N93" s="23" t="s">
        <v>25</v>
      </c>
      <c r="O93" s="21" t="s">
        <v>22</v>
      </c>
      <c r="P93" s="24">
        <v>0.6</v>
      </c>
      <c r="Q93" s="30"/>
    </row>
    <row r="94" spans="1:17" s="2" customFormat="1" ht="43.5" customHeight="1">
      <c r="A94" s="11">
        <v>89</v>
      </c>
      <c r="B94" s="11" t="s">
        <v>187</v>
      </c>
      <c r="C94" s="29" t="s">
        <v>221</v>
      </c>
      <c r="D94" s="30" t="s">
        <v>222</v>
      </c>
      <c r="E94" s="29">
        <v>10</v>
      </c>
      <c r="F94" s="18" t="s">
        <v>21</v>
      </c>
      <c r="G94" s="15" t="s">
        <v>22</v>
      </c>
      <c r="H94" s="18" t="s">
        <v>23</v>
      </c>
      <c r="I94" s="29" t="s">
        <v>221</v>
      </c>
      <c r="J94" s="31" t="s">
        <v>24</v>
      </c>
      <c r="K94" s="16">
        <v>220</v>
      </c>
      <c r="L94" s="17">
        <f t="shared" si="9"/>
        <v>10000</v>
      </c>
      <c r="M94" s="16">
        <v>5</v>
      </c>
      <c r="N94" s="23" t="s">
        <v>25</v>
      </c>
      <c r="O94" s="21" t="s">
        <v>22</v>
      </c>
      <c r="P94" s="24">
        <v>0.6</v>
      </c>
      <c r="Q94" s="30"/>
    </row>
    <row r="95" spans="1:17" s="2" customFormat="1" ht="43.5" customHeight="1">
      <c r="A95" s="11">
        <v>90</v>
      </c>
      <c r="B95" s="11" t="s">
        <v>187</v>
      </c>
      <c r="C95" s="29" t="s">
        <v>223</v>
      </c>
      <c r="D95" s="30" t="s">
        <v>224</v>
      </c>
      <c r="E95" s="29">
        <v>37.23</v>
      </c>
      <c r="F95" s="18" t="s">
        <v>21</v>
      </c>
      <c r="G95" s="15" t="s">
        <v>22</v>
      </c>
      <c r="H95" s="18" t="s">
        <v>23</v>
      </c>
      <c r="I95" s="29" t="s">
        <v>223</v>
      </c>
      <c r="J95" s="31" t="s">
        <v>24</v>
      </c>
      <c r="K95" s="16">
        <v>380</v>
      </c>
      <c r="L95" s="17">
        <f t="shared" si="9"/>
        <v>37230</v>
      </c>
      <c r="M95" s="16">
        <v>18</v>
      </c>
      <c r="N95" s="23" t="s">
        <v>25</v>
      </c>
      <c r="O95" s="21" t="s">
        <v>22</v>
      </c>
      <c r="P95" s="24">
        <v>0.6</v>
      </c>
      <c r="Q95" s="30"/>
    </row>
    <row r="96" spans="1:17" s="2" customFormat="1" ht="43.5" customHeight="1">
      <c r="A96" s="11">
        <v>91</v>
      </c>
      <c r="B96" s="11" t="s">
        <v>187</v>
      </c>
      <c r="C96" s="29" t="s">
        <v>225</v>
      </c>
      <c r="D96" s="30" t="s">
        <v>226</v>
      </c>
      <c r="E96" s="29">
        <v>11.47</v>
      </c>
      <c r="F96" s="18" t="s">
        <v>21</v>
      </c>
      <c r="G96" s="15" t="s">
        <v>22</v>
      </c>
      <c r="H96" s="18" t="s">
        <v>23</v>
      </c>
      <c r="I96" s="29" t="s">
        <v>225</v>
      </c>
      <c r="J96" s="31" t="s">
        <v>24</v>
      </c>
      <c r="K96" s="16">
        <v>380</v>
      </c>
      <c r="L96" s="17">
        <f t="shared" si="9"/>
        <v>11470</v>
      </c>
      <c r="M96" s="16">
        <v>5.2</v>
      </c>
      <c r="N96" s="23" t="s">
        <v>25</v>
      </c>
      <c r="O96" s="21" t="s">
        <v>22</v>
      </c>
      <c r="P96" s="24">
        <v>0.6</v>
      </c>
      <c r="Q96" s="30"/>
    </row>
    <row r="97" spans="1:17" s="2" customFormat="1" ht="43.5" customHeight="1">
      <c r="A97" s="11">
        <v>92</v>
      </c>
      <c r="B97" s="11" t="s">
        <v>187</v>
      </c>
      <c r="C97" s="29" t="s">
        <v>227</v>
      </c>
      <c r="D97" s="30" t="s">
        <v>228</v>
      </c>
      <c r="E97" s="29">
        <v>7.78</v>
      </c>
      <c r="F97" s="18" t="s">
        <v>21</v>
      </c>
      <c r="G97" s="15" t="s">
        <v>22</v>
      </c>
      <c r="H97" s="18" t="s">
        <v>23</v>
      </c>
      <c r="I97" s="29" t="s">
        <v>227</v>
      </c>
      <c r="J97" s="31" t="s">
        <v>24</v>
      </c>
      <c r="K97" s="16">
        <v>220</v>
      </c>
      <c r="L97" s="17">
        <f t="shared" si="9"/>
        <v>7780</v>
      </c>
      <c r="M97" s="16">
        <v>3.6</v>
      </c>
      <c r="N97" s="23" t="s">
        <v>25</v>
      </c>
      <c r="O97" s="21" t="s">
        <v>22</v>
      </c>
      <c r="P97" s="24">
        <v>0.6</v>
      </c>
      <c r="Q97" s="30"/>
    </row>
    <row r="98" spans="1:17" s="2" customFormat="1" ht="43.5" customHeight="1">
      <c r="A98" s="11">
        <v>93</v>
      </c>
      <c r="B98" s="11" t="s">
        <v>187</v>
      </c>
      <c r="C98" s="29" t="s">
        <v>229</v>
      </c>
      <c r="D98" s="30" t="s">
        <v>230</v>
      </c>
      <c r="E98" s="29">
        <v>10</v>
      </c>
      <c r="F98" s="18" t="s">
        <v>21</v>
      </c>
      <c r="G98" s="15" t="s">
        <v>22</v>
      </c>
      <c r="H98" s="18" t="s">
        <v>23</v>
      </c>
      <c r="I98" s="29" t="s">
        <v>229</v>
      </c>
      <c r="J98" s="31" t="s">
        <v>24</v>
      </c>
      <c r="K98" s="16">
        <v>380</v>
      </c>
      <c r="L98" s="17">
        <f t="shared" si="9"/>
        <v>10000</v>
      </c>
      <c r="M98" s="16">
        <v>5</v>
      </c>
      <c r="N98" s="23" t="s">
        <v>25</v>
      </c>
      <c r="O98" s="21" t="s">
        <v>22</v>
      </c>
      <c r="P98" s="24">
        <v>0.6</v>
      </c>
      <c r="Q98" s="32" t="s">
        <v>231</v>
      </c>
    </row>
    <row r="99" spans="1:17" s="2" customFormat="1" ht="43.5" customHeight="1">
      <c r="A99" s="11">
        <v>94</v>
      </c>
      <c r="B99" s="11" t="s">
        <v>187</v>
      </c>
      <c r="C99" s="29" t="s">
        <v>229</v>
      </c>
      <c r="D99" s="30" t="s">
        <v>232</v>
      </c>
      <c r="E99" s="29">
        <v>20</v>
      </c>
      <c r="F99" s="18" t="s">
        <v>21</v>
      </c>
      <c r="G99" s="15" t="s">
        <v>22</v>
      </c>
      <c r="H99" s="18" t="s">
        <v>23</v>
      </c>
      <c r="I99" s="29" t="s">
        <v>229</v>
      </c>
      <c r="J99" s="31" t="s">
        <v>24</v>
      </c>
      <c r="K99" s="16">
        <v>380</v>
      </c>
      <c r="L99" s="17">
        <f t="shared" si="9"/>
        <v>20000</v>
      </c>
      <c r="M99" s="16">
        <v>10</v>
      </c>
      <c r="N99" s="23" t="s">
        <v>25</v>
      </c>
      <c r="O99" s="21" t="s">
        <v>22</v>
      </c>
      <c r="P99" s="24">
        <v>0.6</v>
      </c>
      <c r="Q99" s="32" t="s">
        <v>231</v>
      </c>
    </row>
    <row r="100" spans="1:17" s="2" customFormat="1" ht="43.5" customHeight="1">
      <c r="A100" s="11">
        <v>95</v>
      </c>
      <c r="B100" s="11" t="s">
        <v>233</v>
      </c>
      <c r="C100" s="29" t="s">
        <v>234</v>
      </c>
      <c r="D100" s="30" t="s">
        <v>235</v>
      </c>
      <c r="E100" s="29">
        <v>6.54</v>
      </c>
      <c r="F100" s="18" t="s">
        <v>21</v>
      </c>
      <c r="G100" s="15" t="s">
        <v>22</v>
      </c>
      <c r="H100" s="18" t="s">
        <v>23</v>
      </c>
      <c r="I100" s="29" t="s">
        <v>234</v>
      </c>
      <c r="J100" s="31" t="s">
        <v>24</v>
      </c>
      <c r="K100" s="16">
        <v>380</v>
      </c>
      <c r="L100" s="17">
        <v>6540</v>
      </c>
      <c r="M100" s="16">
        <v>3.924</v>
      </c>
      <c r="N100" s="23" t="s">
        <v>25</v>
      </c>
      <c r="O100" s="21" t="s">
        <v>22</v>
      </c>
      <c r="P100" s="24">
        <v>0.6</v>
      </c>
      <c r="Q100" s="30"/>
    </row>
    <row r="101" spans="1:17" s="2" customFormat="1" ht="43.5" customHeight="1">
      <c r="A101" s="11">
        <v>96</v>
      </c>
      <c r="B101" s="11" t="s">
        <v>233</v>
      </c>
      <c r="C101" s="29" t="s">
        <v>236</v>
      </c>
      <c r="D101" s="30" t="s">
        <v>237</v>
      </c>
      <c r="E101" s="29">
        <v>19.8</v>
      </c>
      <c r="F101" s="18" t="s">
        <v>21</v>
      </c>
      <c r="G101" s="15" t="s">
        <v>22</v>
      </c>
      <c r="H101" s="18" t="s">
        <v>23</v>
      </c>
      <c r="I101" s="29" t="s">
        <v>236</v>
      </c>
      <c r="J101" s="31" t="s">
        <v>24</v>
      </c>
      <c r="K101" s="16">
        <v>380</v>
      </c>
      <c r="L101" s="17">
        <v>19800</v>
      </c>
      <c r="M101" s="16">
        <f aca="true" t="shared" si="10" ref="M101:M103">(E101*0.6)</f>
        <v>11.88</v>
      </c>
      <c r="N101" s="23" t="s">
        <v>25</v>
      </c>
      <c r="O101" s="21" t="s">
        <v>22</v>
      </c>
      <c r="P101" s="24">
        <v>0.6</v>
      </c>
      <c r="Q101" s="30"/>
    </row>
    <row r="102" spans="1:17" s="2" customFormat="1" ht="43.5" customHeight="1">
      <c r="A102" s="11">
        <v>97</v>
      </c>
      <c r="B102" s="11" t="s">
        <v>233</v>
      </c>
      <c r="C102" s="29" t="s">
        <v>238</v>
      </c>
      <c r="D102" s="30" t="s">
        <v>239</v>
      </c>
      <c r="E102" s="29">
        <v>18</v>
      </c>
      <c r="F102" s="18" t="s">
        <v>21</v>
      </c>
      <c r="G102" s="15" t="s">
        <v>22</v>
      </c>
      <c r="H102" s="18" t="s">
        <v>23</v>
      </c>
      <c r="I102" s="29" t="s">
        <v>238</v>
      </c>
      <c r="J102" s="31" t="s">
        <v>24</v>
      </c>
      <c r="K102" s="16">
        <v>380</v>
      </c>
      <c r="L102" s="17">
        <v>18000</v>
      </c>
      <c r="M102" s="16">
        <f t="shared" si="10"/>
        <v>10.799999999999999</v>
      </c>
      <c r="N102" s="23" t="s">
        <v>25</v>
      </c>
      <c r="O102" s="21" t="s">
        <v>22</v>
      </c>
      <c r="P102" s="24">
        <v>0.6</v>
      </c>
      <c r="Q102" s="30"/>
    </row>
    <row r="103" spans="1:17" s="2" customFormat="1" ht="43.5" customHeight="1">
      <c r="A103" s="11">
        <v>98</v>
      </c>
      <c r="B103" s="11" t="s">
        <v>233</v>
      </c>
      <c r="C103" s="29" t="s">
        <v>240</v>
      </c>
      <c r="D103" s="30" t="s">
        <v>241</v>
      </c>
      <c r="E103" s="29">
        <v>10</v>
      </c>
      <c r="F103" s="18" t="s">
        <v>21</v>
      </c>
      <c r="G103" s="15" t="s">
        <v>22</v>
      </c>
      <c r="H103" s="18" t="s">
        <v>23</v>
      </c>
      <c r="I103" s="29" t="s">
        <v>240</v>
      </c>
      <c r="J103" s="31" t="s">
        <v>24</v>
      </c>
      <c r="K103" s="16">
        <v>380</v>
      </c>
      <c r="L103" s="17">
        <v>10000</v>
      </c>
      <c r="M103" s="16">
        <f t="shared" si="10"/>
        <v>6</v>
      </c>
      <c r="N103" s="23" t="s">
        <v>25</v>
      </c>
      <c r="O103" s="21" t="s">
        <v>22</v>
      </c>
      <c r="P103" s="24">
        <v>0.6</v>
      </c>
      <c r="Q103" s="30"/>
    </row>
    <row r="104" spans="1:17" s="2" customFormat="1" ht="43.5" customHeight="1">
      <c r="A104" s="11">
        <v>99</v>
      </c>
      <c r="B104" s="11" t="s">
        <v>242</v>
      </c>
      <c r="C104" s="29" t="s">
        <v>243</v>
      </c>
      <c r="D104" s="30" t="s">
        <v>244</v>
      </c>
      <c r="E104" s="29">
        <v>16.72</v>
      </c>
      <c r="F104" s="18" t="s">
        <v>21</v>
      </c>
      <c r="G104" s="15" t="s">
        <v>22</v>
      </c>
      <c r="H104" s="18" t="s">
        <v>23</v>
      </c>
      <c r="I104" s="29" t="s">
        <v>243</v>
      </c>
      <c r="J104" s="31" t="s">
        <v>24</v>
      </c>
      <c r="K104" s="16">
        <v>380</v>
      </c>
      <c r="L104" s="17">
        <v>16720</v>
      </c>
      <c r="M104" s="16">
        <v>9</v>
      </c>
      <c r="N104" s="23" t="s">
        <v>25</v>
      </c>
      <c r="O104" s="21" t="s">
        <v>22</v>
      </c>
      <c r="P104" s="24">
        <v>0.6</v>
      </c>
      <c r="Q104" s="30"/>
    </row>
    <row r="105" spans="1:17" s="2" customFormat="1" ht="43.5" customHeight="1">
      <c r="A105" s="11">
        <v>100</v>
      </c>
      <c r="B105" s="11" t="s">
        <v>242</v>
      </c>
      <c r="C105" s="29" t="s">
        <v>245</v>
      </c>
      <c r="D105" s="30" t="s">
        <v>246</v>
      </c>
      <c r="E105" s="29">
        <v>12</v>
      </c>
      <c r="F105" s="18" t="s">
        <v>21</v>
      </c>
      <c r="G105" s="15" t="s">
        <v>22</v>
      </c>
      <c r="H105" s="18" t="s">
        <v>23</v>
      </c>
      <c r="I105" s="29" t="s">
        <v>245</v>
      </c>
      <c r="J105" s="31" t="s">
        <v>24</v>
      </c>
      <c r="K105" s="16">
        <v>380</v>
      </c>
      <c r="L105" s="17">
        <v>12000</v>
      </c>
      <c r="M105" s="16">
        <v>7</v>
      </c>
      <c r="N105" s="23" t="s">
        <v>25</v>
      </c>
      <c r="O105" s="21" t="s">
        <v>22</v>
      </c>
      <c r="P105" s="24">
        <v>0.6</v>
      </c>
      <c r="Q105" s="30"/>
    </row>
    <row r="106" spans="1:17" s="2" customFormat="1" ht="43.5" customHeight="1">
      <c r="A106" s="11">
        <v>101</v>
      </c>
      <c r="B106" s="11" t="s">
        <v>242</v>
      </c>
      <c r="C106" s="29" t="s">
        <v>247</v>
      </c>
      <c r="D106" s="30" t="s">
        <v>248</v>
      </c>
      <c r="E106" s="29">
        <v>7.44</v>
      </c>
      <c r="F106" s="18" t="s">
        <v>21</v>
      </c>
      <c r="G106" s="15" t="s">
        <v>22</v>
      </c>
      <c r="H106" s="18" t="s">
        <v>23</v>
      </c>
      <c r="I106" s="29" t="s">
        <v>247</v>
      </c>
      <c r="J106" s="31" t="s">
        <v>24</v>
      </c>
      <c r="K106" s="16">
        <v>380</v>
      </c>
      <c r="L106" s="17">
        <v>7440</v>
      </c>
      <c r="M106" s="16">
        <v>4.5</v>
      </c>
      <c r="N106" s="23" t="s">
        <v>25</v>
      </c>
      <c r="O106" s="21" t="s">
        <v>22</v>
      </c>
      <c r="P106" s="24">
        <v>0.6</v>
      </c>
      <c r="Q106" s="32" t="s">
        <v>249</v>
      </c>
    </row>
    <row r="107" spans="1:17" s="2" customFormat="1" ht="43.5" customHeight="1">
      <c r="A107" s="11">
        <v>102</v>
      </c>
      <c r="B107" s="11" t="s">
        <v>242</v>
      </c>
      <c r="C107" s="29" t="s">
        <v>250</v>
      </c>
      <c r="D107" s="30" t="s">
        <v>251</v>
      </c>
      <c r="E107" s="29">
        <v>12.5</v>
      </c>
      <c r="F107" s="18" t="s">
        <v>21</v>
      </c>
      <c r="G107" s="15" t="s">
        <v>22</v>
      </c>
      <c r="H107" s="18" t="s">
        <v>23</v>
      </c>
      <c r="I107" s="29" t="s">
        <v>250</v>
      </c>
      <c r="J107" s="31" t="s">
        <v>24</v>
      </c>
      <c r="K107" s="16">
        <v>380</v>
      </c>
      <c r="L107" s="17">
        <v>12500</v>
      </c>
      <c r="M107" s="16">
        <v>7</v>
      </c>
      <c r="N107" s="23" t="s">
        <v>25</v>
      </c>
      <c r="O107" s="21" t="s">
        <v>22</v>
      </c>
      <c r="P107" s="24">
        <v>0.6</v>
      </c>
      <c r="Q107" s="30"/>
    </row>
    <row r="108" spans="1:17" s="2" customFormat="1" ht="43.5" customHeight="1">
      <c r="A108" s="11">
        <v>103</v>
      </c>
      <c r="B108" s="11" t="s">
        <v>242</v>
      </c>
      <c r="C108" s="29" t="s">
        <v>252</v>
      </c>
      <c r="D108" s="30" t="s">
        <v>253</v>
      </c>
      <c r="E108" s="29">
        <v>21</v>
      </c>
      <c r="F108" s="18" t="s">
        <v>21</v>
      </c>
      <c r="G108" s="15" t="s">
        <v>22</v>
      </c>
      <c r="H108" s="18" t="s">
        <v>23</v>
      </c>
      <c r="I108" s="29" t="s">
        <v>252</v>
      </c>
      <c r="J108" s="31" t="s">
        <v>24</v>
      </c>
      <c r="K108" s="16">
        <v>380</v>
      </c>
      <c r="L108" s="17">
        <v>21000</v>
      </c>
      <c r="M108" s="16">
        <v>14</v>
      </c>
      <c r="N108" s="23" t="s">
        <v>25</v>
      </c>
      <c r="O108" s="21" t="s">
        <v>22</v>
      </c>
      <c r="P108" s="24">
        <v>0.6</v>
      </c>
      <c r="Q108" s="30"/>
    </row>
    <row r="109" spans="1:17" s="2" customFormat="1" ht="43.5" customHeight="1">
      <c r="A109" s="11">
        <v>104</v>
      </c>
      <c r="B109" s="11" t="s">
        <v>242</v>
      </c>
      <c r="C109" s="29" t="s">
        <v>254</v>
      </c>
      <c r="D109" s="30" t="s">
        <v>248</v>
      </c>
      <c r="E109" s="29">
        <v>7.44</v>
      </c>
      <c r="F109" s="18" t="s">
        <v>21</v>
      </c>
      <c r="G109" s="15" t="s">
        <v>22</v>
      </c>
      <c r="H109" s="18" t="s">
        <v>23</v>
      </c>
      <c r="I109" s="29" t="s">
        <v>254</v>
      </c>
      <c r="J109" s="31" t="s">
        <v>24</v>
      </c>
      <c r="K109" s="16">
        <v>380</v>
      </c>
      <c r="L109" s="17">
        <v>7440</v>
      </c>
      <c r="M109" s="16">
        <v>4.5</v>
      </c>
      <c r="N109" s="23" t="s">
        <v>25</v>
      </c>
      <c r="O109" s="21" t="s">
        <v>22</v>
      </c>
      <c r="P109" s="24">
        <v>0.6</v>
      </c>
      <c r="Q109" s="32" t="s">
        <v>249</v>
      </c>
    </row>
    <row r="110" spans="1:17" s="2" customFormat="1" ht="43.5" customHeight="1">
      <c r="A110" s="11">
        <v>105</v>
      </c>
      <c r="B110" s="11" t="s">
        <v>255</v>
      </c>
      <c r="C110" s="29" t="s">
        <v>256</v>
      </c>
      <c r="D110" s="30" t="s">
        <v>257</v>
      </c>
      <c r="E110" s="29">
        <v>9.6</v>
      </c>
      <c r="F110" s="18" t="s">
        <v>21</v>
      </c>
      <c r="G110" s="15" t="s">
        <v>22</v>
      </c>
      <c r="H110" s="18" t="s">
        <v>23</v>
      </c>
      <c r="I110" s="29" t="s">
        <v>256</v>
      </c>
      <c r="J110" s="31" t="s">
        <v>24</v>
      </c>
      <c r="K110" s="16">
        <v>380</v>
      </c>
      <c r="L110" s="17">
        <f aca="true" t="shared" si="11" ref="L110:L112">E110*1000</f>
        <v>9600</v>
      </c>
      <c r="M110" s="16">
        <v>5</v>
      </c>
      <c r="N110" s="23" t="s">
        <v>25</v>
      </c>
      <c r="O110" s="21" t="s">
        <v>22</v>
      </c>
      <c r="P110" s="24">
        <v>0.6</v>
      </c>
      <c r="Q110" s="30"/>
    </row>
    <row r="111" spans="1:17" s="2" customFormat="1" ht="43.5" customHeight="1">
      <c r="A111" s="11">
        <v>106</v>
      </c>
      <c r="B111" s="11" t="s">
        <v>255</v>
      </c>
      <c r="C111" s="29" t="s">
        <v>258</v>
      </c>
      <c r="D111" s="30" t="s">
        <v>259</v>
      </c>
      <c r="E111" s="29">
        <v>15</v>
      </c>
      <c r="F111" s="18" t="s">
        <v>21</v>
      </c>
      <c r="G111" s="15" t="s">
        <v>22</v>
      </c>
      <c r="H111" s="18" t="s">
        <v>23</v>
      </c>
      <c r="I111" s="29" t="s">
        <v>258</v>
      </c>
      <c r="J111" s="31" t="s">
        <v>24</v>
      </c>
      <c r="K111" s="16">
        <v>380</v>
      </c>
      <c r="L111" s="17">
        <f t="shared" si="11"/>
        <v>15000</v>
      </c>
      <c r="M111" s="16">
        <v>7</v>
      </c>
      <c r="N111" s="23" t="s">
        <v>25</v>
      </c>
      <c r="O111" s="21" t="s">
        <v>22</v>
      </c>
      <c r="P111" s="24">
        <v>0.6</v>
      </c>
      <c r="Q111" s="30"/>
    </row>
    <row r="112" spans="1:17" s="2" customFormat="1" ht="43.5" customHeight="1">
      <c r="A112" s="11">
        <v>107</v>
      </c>
      <c r="B112" s="11" t="s">
        <v>255</v>
      </c>
      <c r="C112" s="29" t="s">
        <v>260</v>
      </c>
      <c r="D112" s="30" t="s">
        <v>261</v>
      </c>
      <c r="E112" s="29">
        <v>14</v>
      </c>
      <c r="F112" s="18" t="s">
        <v>21</v>
      </c>
      <c r="G112" s="15" t="s">
        <v>22</v>
      </c>
      <c r="H112" s="18" t="s">
        <v>23</v>
      </c>
      <c r="I112" s="29" t="s">
        <v>260</v>
      </c>
      <c r="J112" s="31" t="s">
        <v>24</v>
      </c>
      <c r="K112" s="16">
        <v>380</v>
      </c>
      <c r="L112" s="17">
        <f t="shared" si="11"/>
        <v>14000</v>
      </c>
      <c r="M112" s="16">
        <v>7</v>
      </c>
      <c r="N112" s="23" t="s">
        <v>25</v>
      </c>
      <c r="O112" s="21" t="s">
        <v>22</v>
      </c>
      <c r="P112" s="24">
        <v>0.6</v>
      </c>
      <c r="Q112" s="30"/>
    </row>
    <row r="113" spans="1:17" s="2" customFormat="1" ht="43.5" customHeight="1">
      <c r="A113" s="11">
        <v>108</v>
      </c>
      <c r="B113" s="11" t="s">
        <v>262</v>
      </c>
      <c r="C113" s="29" t="s">
        <v>263</v>
      </c>
      <c r="D113" s="30" t="s">
        <v>264</v>
      </c>
      <c r="E113" s="29">
        <v>6</v>
      </c>
      <c r="F113" s="18" t="s">
        <v>21</v>
      </c>
      <c r="G113" s="15" t="s">
        <v>22</v>
      </c>
      <c r="H113" s="18" t="s">
        <v>23</v>
      </c>
      <c r="I113" s="29" t="s">
        <v>263</v>
      </c>
      <c r="J113" s="31" t="s">
        <v>24</v>
      </c>
      <c r="K113" s="16">
        <v>220</v>
      </c>
      <c r="L113" s="17">
        <v>6000</v>
      </c>
      <c r="M113" s="16">
        <v>0</v>
      </c>
      <c r="N113" s="23" t="s">
        <v>25</v>
      </c>
      <c r="O113" s="21" t="s">
        <v>22</v>
      </c>
      <c r="P113" s="24">
        <v>0.6</v>
      </c>
      <c r="Q113" s="30" t="s">
        <v>265</v>
      </c>
    </row>
    <row r="114" spans="1:17" s="2" customFormat="1" ht="43.5" customHeight="1">
      <c r="A114" s="11">
        <v>109</v>
      </c>
      <c r="B114" s="11" t="s">
        <v>262</v>
      </c>
      <c r="C114" s="29" t="s">
        <v>266</v>
      </c>
      <c r="D114" s="30" t="s">
        <v>267</v>
      </c>
      <c r="E114" s="29">
        <v>14</v>
      </c>
      <c r="F114" s="18" t="s">
        <v>21</v>
      </c>
      <c r="G114" s="15" t="s">
        <v>22</v>
      </c>
      <c r="H114" s="18" t="s">
        <v>23</v>
      </c>
      <c r="I114" s="29" t="s">
        <v>266</v>
      </c>
      <c r="J114" s="31" t="s">
        <v>24</v>
      </c>
      <c r="K114" s="16">
        <v>220</v>
      </c>
      <c r="L114" s="17">
        <v>14000</v>
      </c>
      <c r="M114" s="16">
        <v>0</v>
      </c>
      <c r="N114" s="23" t="s">
        <v>25</v>
      </c>
      <c r="O114" s="21" t="s">
        <v>22</v>
      </c>
      <c r="P114" s="24">
        <v>0.6</v>
      </c>
      <c r="Q114" s="30" t="s">
        <v>268</v>
      </c>
    </row>
    <row r="115" spans="1:17" s="2" customFormat="1" ht="43.5" customHeight="1">
      <c r="A115" s="11">
        <v>110</v>
      </c>
      <c r="B115" s="11" t="s">
        <v>262</v>
      </c>
      <c r="C115" s="29" t="s">
        <v>269</v>
      </c>
      <c r="D115" s="30" t="s">
        <v>270</v>
      </c>
      <c r="E115" s="29">
        <v>20</v>
      </c>
      <c r="F115" s="18" t="s">
        <v>21</v>
      </c>
      <c r="G115" s="15" t="s">
        <v>22</v>
      </c>
      <c r="H115" s="18" t="s">
        <v>23</v>
      </c>
      <c r="I115" s="29" t="s">
        <v>269</v>
      </c>
      <c r="J115" s="31" t="s">
        <v>24</v>
      </c>
      <c r="K115" s="16">
        <v>380</v>
      </c>
      <c r="L115" s="17">
        <v>20000</v>
      </c>
      <c r="M115" s="16">
        <v>12</v>
      </c>
      <c r="N115" s="23" t="s">
        <v>25</v>
      </c>
      <c r="O115" s="21" t="s">
        <v>22</v>
      </c>
      <c r="P115" s="24">
        <v>0.6</v>
      </c>
      <c r="Q115" s="30"/>
    </row>
    <row r="116" spans="1:17" s="2" customFormat="1" ht="43.5" customHeight="1">
      <c r="A116" s="11">
        <v>111</v>
      </c>
      <c r="B116" s="11" t="s">
        <v>262</v>
      </c>
      <c r="C116" s="29" t="s">
        <v>271</v>
      </c>
      <c r="D116" s="30" t="s">
        <v>272</v>
      </c>
      <c r="E116" s="29">
        <v>12.15</v>
      </c>
      <c r="F116" s="18" t="s">
        <v>21</v>
      </c>
      <c r="G116" s="15" t="s">
        <v>22</v>
      </c>
      <c r="H116" s="18" t="s">
        <v>23</v>
      </c>
      <c r="I116" s="29" t="s">
        <v>271</v>
      </c>
      <c r="J116" s="31" t="s">
        <v>24</v>
      </c>
      <c r="K116" s="16">
        <v>380</v>
      </c>
      <c r="L116" s="17">
        <v>12000</v>
      </c>
      <c r="M116" s="16">
        <v>7.5</v>
      </c>
      <c r="N116" s="23" t="s">
        <v>25</v>
      </c>
      <c r="O116" s="21" t="s">
        <v>22</v>
      </c>
      <c r="P116" s="24">
        <v>0.6</v>
      </c>
      <c r="Q116" s="30"/>
    </row>
    <row r="117" spans="1:17" s="2" customFormat="1" ht="43.5" customHeight="1">
      <c r="A117" s="11">
        <v>112</v>
      </c>
      <c r="B117" s="11" t="s">
        <v>273</v>
      </c>
      <c r="C117" s="29" t="s">
        <v>274</v>
      </c>
      <c r="D117" s="30" t="s">
        <v>275</v>
      </c>
      <c r="E117" s="29">
        <v>16</v>
      </c>
      <c r="F117" s="18" t="s">
        <v>21</v>
      </c>
      <c r="G117" s="15" t="s">
        <v>22</v>
      </c>
      <c r="H117" s="18" t="s">
        <v>23</v>
      </c>
      <c r="I117" s="29" t="s">
        <v>274</v>
      </c>
      <c r="J117" s="31" t="s">
        <v>24</v>
      </c>
      <c r="K117" s="16">
        <v>380</v>
      </c>
      <c r="L117" s="17">
        <f>E117*1000</f>
        <v>16000</v>
      </c>
      <c r="M117" s="16">
        <v>16</v>
      </c>
      <c r="N117" s="23" t="s">
        <v>25</v>
      </c>
      <c r="O117" s="21" t="s">
        <v>22</v>
      </c>
      <c r="P117" s="24">
        <v>0.6</v>
      </c>
      <c r="Q117" s="30" t="s">
        <v>276</v>
      </c>
    </row>
    <row r="118" spans="1:17" s="2" customFormat="1" ht="43.5" customHeight="1">
      <c r="A118" s="11">
        <v>113</v>
      </c>
      <c r="B118" s="11" t="s">
        <v>273</v>
      </c>
      <c r="C118" s="29" t="s">
        <v>277</v>
      </c>
      <c r="D118" s="30" t="s">
        <v>278</v>
      </c>
      <c r="E118" s="29">
        <v>10</v>
      </c>
      <c r="F118" s="18" t="s">
        <v>21</v>
      </c>
      <c r="G118" s="15" t="s">
        <v>22</v>
      </c>
      <c r="H118" s="18" t="s">
        <v>23</v>
      </c>
      <c r="I118" s="29" t="s">
        <v>277</v>
      </c>
      <c r="J118" s="31" t="s">
        <v>24</v>
      </c>
      <c r="K118" s="16">
        <v>380</v>
      </c>
      <c r="L118" s="17">
        <f>E118*1000</f>
        <v>10000</v>
      </c>
      <c r="M118" s="16">
        <f>E118*6000/10000</f>
        <v>6</v>
      </c>
      <c r="N118" s="23" t="s">
        <v>25</v>
      </c>
      <c r="O118" s="21" t="s">
        <v>22</v>
      </c>
      <c r="P118" s="24">
        <v>0.6</v>
      </c>
      <c r="Q118" s="30"/>
    </row>
  </sheetData>
  <sheetProtection/>
  <mergeCells count="2">
    <mergeCell ref="A1:D1"/>
    <mergeCell ref="A3:Q3"/>
  </mergeCells>
  <conditionalFormatting sqref="C6">
    <cfRule type="expression" priority="246" dxfId="0" stopIfTrue="1">
      <formula>AND(COUNTIF($C$6,C6)&gt;1,NOT(ISBLANK(C6)))</formula>
    </cfRule>
  </conditionalFormatting>
  <conditionalFormatting sqref="I6">
    <cfRule type="expression" priority="245" dxfId="0" stopIfTrue="1">
      <formula>AND(COUNTIF($I$6,I6)&gt;1,NOT(ISBLANK(I6)))</formula>
    </cfRule>
  </conditionalFormatting>
  <conditionalFormatting sqref="C7">
    <cfRule type="expression" priority="18" dxfId="0" stopIfTrue="1">
      <formula>AND(COUNTIF($C$7,C7)&gt;1,NOT(ISBLANK(C7)))</formula>
    </cfRule>
  </conditionalFormatting>
  <conditionalFormatting sqref="I7">
    <cfRule type="expression" priority="9" dxfId="0" stopIfTrue="1">
      <formula>AND(COUNTIF($I$7,I7)&gt;1,NOT(ISBLANK(I7)))</formula>
    </cfRule>
  </conditionalFormatting>
  <conditionalFormatting sqref="C8">
    <cfRule type="expression" priority="17" dxfId="0" stopIfTrue="1">
      <formula>AND(COUNTIF($C$8,C8)&gt;1,NOT(ISBLANK(C8)))</formula>
    </cfRule>
  </conditionalFormatting>
  <conditionalFormatting sqref="I8">
    <cfRule type="expression" priority="8" dxfId="0" stopIfTrue="1">
      <formula>AND(COUNTIF($I$8,I8)&gt;1,NOT(ISBLANK(I8)))</formula>
    </cfRule>
  </conditionalFormatting>
  <conditionalFormatting sqref="C9">
    <cfRule type="expression" priority="16" dxfId="0" stopIfTrue="1">
      <formula>AND(COUNTIF($C$9,C9)&gt;1,NOT(ISBLANK(C9)))</formula>
    </cfRule>
  </conditionalFormatting>
  <conditionalFormatting sqref="I9">
    <cfRule type="expression" priority="7" dxfId="0" stopIfTrue="1">
      <formula>AND(COUNTIF($I$9,I9)&gt;1,NOT(ISBLANK(I9)))</formula>
    </cfRule>
  </conditionalFormatting>
  <conditionalFormatting sqref="C10">
    <cfRule type="expression" priority="15" dxfId="0" stopIfTrue="1">
      <formula>AND(COUNTIF($C$10,C10)&gt;1,NOT(ISBLANK(C10)))</formula>
    </cfRule>
  </conditionalFormatting>
  <conditionalFormatting sqref="I10">
    <cfRule type="expression" priority="6" dxfId="0" stopIfTrue="1">
      <formula>AND(COUNTIF($I$10,I10)&gt;1,NOT(ISBLANK(I10)))</formula>
    </cfRule>
  </conditionalFormatting>
  <conditionalFormatting sqref="C11">
    <cfRule type="expression" priority="14" dxfId="0" stopIfTrue="1">
      <formula>AND(COUNTIF($C$11,C11)&gt;1,NOT(ISBLANK(C11)))</formula>
    </cfRule>
  </conditionalFormatting>
  <conditionalFormatting sqref="I11">
    <cfRule type="expression" priority="5" dxfId="0" stopIfTrue="1">
      <formula>AND(COUNTIF($I$11,I11)&gt;1,NOT(ISBLANK(I11)))</formula>
    </cfRule>
  </conditionalFormatting>
  <conditionalFormatting sqref="C12">
    <cfRule type="expression" priority="13" dxfId="0" stopIfTrue="1">
      <formula>AND(COUNTIF($C$12,C12)&gt;1,NOT(ISBLANK(C12)))</formula>
    </cfRule>
  </conditionalFormatting>
  <conditionalFormatting sqref="I12">
    <cfRule type="expression" priority="4" dxfId="0" stopIfTrue="1">
      <formula>AND(COUNTIF($I$12,I12)&gt;1,NOT(ISBLANK(I12)))</formula>
    </cfRule>
  </conditionalFormatting>
  <conditionalFormatting sqref="C13">
    <cfRule type="expression" priority="12" dxfId="0" stopIfTrue="1">
      <formula>AND(COUNTIF($C$13,C13)&gt;1,NOT(ISBLANK(C13)))</formula>
    </cfRule>
  </conditionalFormatting>
  <conditionalFormatting sqref="I13">
    <cfRule type="expression" priority="3" dxfId="0" stopIfTrue="1">
      <formula>AND(COUNTIF($I$13,I13)&gt;1,NOT(ISBLANK(I13)))</formula>
    </cfRule>
  </conditionalFormatting>
  <conditionalFormatting sqref="C14">
    <cfRule type="expression" priority="11" dxfId="0" stopIfTrue="1">
      <formula>AND(COUNTIF($C$14,C14)&gt;1,NOT(ISBLANK(C14)))</formula>
    </cfRule>
  </conditionalFormatting>
  <conditionalFormatting sqref="I14">
    <cfRule type="expression" priority="2" dxfId="0" stopIfTrue="1">
      <formula>AND(COUNTIF($I$14,I14)&gt;1,NOT(ISBLANK(I14)))</formula>
    </cfRule>
  </conditionalFormatting>
  <conditionalFormatting sqref="C15">
    <cfRule type="expression" priority="10" dxfId="0" stopIfTrue="1">
      <formula>AND(COUNTIF($C$15,C15)&gt;1,NOT(ISBLANK(C15)))</formula>
    </cfRule>
  </conditionalFormatting>
  <conditionalFormatting sqref="I15">
    <cfRule type="expression" priority="1" dxfId="0" stopIfTrue="1">
      <formula>AND(COUNTIF($I$15,I15)&gt;1,NOT(ISBLANK(I15)))</formula>
    </cfRule>
  </conditionalFormatting>
  <conditionalFormatting sqref="C16">
    <cfRule type="expression" priority="105" dxfId="0" stopIfTrue="1">
      <formula>AND(COUNTIF($C$16,C16)&gt;1,NOT(ISBLANK(C16)))</formula>
    </cfRule>
  </conditionalFormatting>
  <conditionalFormatting sqref="I16">
    <cfRule type="expression" priority="87" dxfId="0" stopIfTrue="1">
      <formula>AND(COUNTIF($I$16,I16)&gt;1,NOT(ISBLANK(I16)))</formula>
    </cfRule>
  </conditionalFormatting>
  <conditionalFormatting sqref="C17">
    <cfRule type="expression" priority="104" dxfId="0" stopIfTrue="1">
      <formula>AND(COUNTIF($C$17,C17)&gt;1,NOT(ISBLANK(C17)))</formula>
    </cfRule>
  </conditionalFormatting>
  <conditionalFormatting sqref="I17">
    <cfRule type="expression" priority="86" dxfId="0" stopIfTrue="1">
      <formula>AND(COUNTIF($I$17,I17)&gt;1,NOT(ISBLANK(I17)))</formula>
    </cfRule>
  </conditionalFormatting>
  <conditionalFormatting sqref="C18">
    <cfRule type="expression" priority="103" dxfId="0" stopIfTrue="1">
      <formula>AND(COUNTIF($C$18,C18)&gt;1,NOT(ISBLANK(C18)))</formula>
    </cfRule>
  </conditionalFormatting>
  <conditionalFormatting sqref="I18">
    <cfRule type="expression" priority="85" dxfId="0" stopIfTrue="1">
      <formula>AND(COUNTIF($I$18,I18)&gt;1,NOT(ISBLANK(I18)))</formula>
    </cfRule>
  </conditionalFormatting>
  <conditionalFormatting sqref="C19">
    <cfRule type="expression" priority="102" dxfId="0" stopIfTrue="1">
      <formula>AND(COUNTIF($C$19,C19)&gt;1,NOT(ISBLANK(C19)))</formula>
    </cfRule>
  </conditionalFormatting>
  <conditionalFormatting sqref="I19">
    <cfRule type="expression" priority="84" dxfId="0" stopIfTrue="1">
      <formula>AND(COUNTIF($I$19,I19)&gt;1,NOT(ISBLANK(I19)))</formula>
    </cfRule>
  </conditionalFormatting>
  <conditionalFormatting sqref="C20">
    <cfRule type="expression" priority="101" dxfId="0" stopIfTrue="1">
      <formula>AND(COUNTIF($C$20,C20)&gt;1,NOT(ISBLANK(C20)))</formula>
    </cfRule>
  </conditionalFormatting>
  <conditionalFormatting sqref="I20">
    <cfRule type="expression" priority="83" dxfId="0" stopIfTrue="1">
      <formula>AND(COUNTIF($I$20,I20)&gt;1,NOT(ISBLANK(I20)))</formula>
    </cfRule>
  </conditionalFormatting>
  <conditionalFormatting sqref="C21">
    <cfRule type="expression" priority="100" dxfId="0" stopIfTrue="1">
      <formula>AND(COUNTIF($C$21,C21)&gt;1,NOT(ISBLANK(C21)))</formula>
    </cfRule>
  </conditionalFormatting>
  <conditionalFormatting sqref="I21">
    <cfRule type="expression" priority="82" dxfId="0" stopIfTrue="1">
      <formula>AND(COUNTIF($I$21,I21)&gt;1,NOT(ISBLANK(I21)))</formula>
    </cfRule>
  </conditionalFormatting>
  <conditionalFormatting sqref="C22">
    <cfRule type="expression" priority="99" dxfId="0" stopIfTrue="1">
      <formula>AND(COUNTIF($C$22,C22)&gt;1,NOT(ISBLANK(C22)))</formula>
    </cfRule>
  </conditionalFormatting>
  <conditionalFormatting sqref="I22">
    <cfRule type="expression" priority="81" dxfId="0" stopIfTrue="1">
      <formula>AND(COUNTIF($I$22,I22)&gt;1,NOT(ISBLANK(I22)))</formula>
    </cfRule>
  </conditionalFormatting>
  <conditionalFormatting sqref="C23">
    <cfRule type="expression" priority="98" dxfId="0" stopIfTrue="1">
      <formula>AND(COUNTIF($C$23,C23)&gt;1,NOT(ISBLANK(C23)))</formula>
    </cfRule>
  </conditionalFormatting>
  <conditionalFormatting sqref="I23">
    <cfRule type="expression" priority="80" dxfId="0" stopIfTrue="1">
      <formula>AND(COUNTIF($I$23,I23)&gt;1,NOT(ISBLANK(I23)))</formula>
    </cfRule>
  </conditionalFormatting>
  <conditionalFormatting sqref="C24">
    <cfRule type="expression" priority="97" dxfId="0" stopIfTrue="1">
      <formula>AND(COUNTIF($C$24,C24)&gt;1,NOT(ISBLANK(C24)))</formula>
    </cfRule>
  </conditionalFormatting>
  <conditionalFormatting sqref="I24">
    <cfRule type="expression" priority="79" dxfId="0" stopIfTrue="1">
      <formula>AND(COUNTIF($I$24,I24)&gt;1,NOT(ISBLANK(I24)))</formula>
    </cfRule>
  </conditionalFormatting>
  <conditionalFormatting sqref="C25">
    <cfRule type="expression" priority="96" dxfId="0" stopIfTrue="1">
      <formula>AND(COUNTIF($C$25,C25)&gt;1,NOT(ISBLANK(C25)))</formula>
    </cfRule>
  </conditionalFormatting>
  <conditionalFormatting sqref="I25">
    <cfRule type="expression" priority="78" dxfId="0" stopIfTrue="1">
      <formula>AND(COUNTIF($I$25,I25)&gt;1,NOT(ISBLANK(I25)))</formula>
    </cfRule>
  </conditionalFormatting>
  <conditionalFormatting sqref="C26">
    <cfRule type="expression" priority="95" dxfId="0" stopIfTrue="1">
      <formula>AND(COUNTIF($C$26,C26)&gt;1,NOT(ISBLANK(C26)))</formula>
    </cfRule>
  </conditionalFormatting>
  <conditionalFormatting sqref="I26">
    <cfRule type="expression" priority="77" dxfId="0" stopIfTrue="1">
      <formula>AND(COUNTIF($I$26,I26)&gt;1,NOT(ISBLANK(I26)))</formula>
    </cfRule>
  </conditionalFormatting>
  <conditionalFormatting sqref="C27">
    <cfRule type="expression" priority="94" dxfId="0" stopIfTrue="1">
      <formula>AND(COUNTIF($C$27,C27)&gt;1,NOT(ISBLANK(C27)))</formula>
    </cfRule>
  </conditionalFormatting>
  <conditionalFormatting sqref="I27">
    <cfRule type="expression" priority="76" dxfId="0" stopIfTrue="1">
      <formula>AND(COUNTIF($I$27,I27)&gt;1,NOT(ISBLANK(I27)))</formula>
    </cfRule>
  </conditionalFormatting>
  <conditionalFormatting sqref="C28">
    <cfRule type="expression" priority="93" dxfId="0" stopIfTrue="1">
      <formula>AND(COUNTIF($C$28,C28)&gt;1,NOT(ISBLANK(C28)))</formula>
    </cfRule>
  </conditionalFormatting>
  <conditionalFormatting sqref="I28">
    <cfRule type="expression" priority="75" dxfId="0" stopIfTrue="1">
      <formula>AND(COUNTIF($I$28,I28)&gt;1,NOT(ISBLANK(I28)))</formula>
    </cfRule>
  </conditionalFormatting>
  <conditionalFormatting sqref="C29">
    <cfRule type="expression" priority="92" dxfId="0" stopIfTrue="1">
      <formula>AND(COUNTIF($C$29,C29)&gt;1,NOT(ISBLANK(C29)))</formula>
    </cfRule>
  </conditionalFormatting>
  <conditionalFormatting sqref="I29">
    <cfRule type="expression" priority="74" dxfId="0" stopIfTrue="1">
      <formula>AND(COUNTIF($I$29,I29)&gt;1,NOT(ISBLANK(I29)))</formula>
    </cfRule>
  </conditionalFormatting>
  <conditionalFormatting sqref="C30">
    <cfRule type="expression" priority="91" dxfId="0" stopIfTrue="1">
      <formula>AND(COUNTIF($C$30,C30)&gt;1,NOT(ISBLANK(C30)))</formula>
    </cfRule>
  </conditionalFormatting>
  <conditionalFormatting sqref="I30">
    <cfRule type="expression" priority="73" dxfId="0" stopIfTrue="1">
      <formula>AND(COUNTIF($I$30,I30)&gt;1,NOT(ISBLANK(I30)))</formula>
    </cfRule>
  </conditionalFormatting>
  <conditionalFormatting sqref="C31">
    <cfRule type="expression" priority="90" dxfId="0" stopIfTrue="1">
      <formula>AND(COUNTIF($C$31,C31)&gt;1,NOT(ISBLANK(C31)))</formula>
    </cfRule>
  </conditionalFormatting>
  <conditionalFormatting sqref="I31">
    <cfRule type="expression" priority="72" dxfId="0" stopIfTrue="1">
      <formula>AND(COUNTIF($I$31,I31)&gt;1,NOT(ISBLANK(I31)))</formula>
    </cfRule>
  </conditionalFormatting>
  <conditionalFormatting sqref="C32">
    <cfRule type="expression" priority="89" dxfId="0" stopIfTrue="1">
      <formula>AND(COUNTIF($C$32,C32)&gt;1,NOT(ISBLANK(C32)))</formula>
    </cfRule>
  </conditionalFormatting>
  <conditionalFormatting sqref="I32">
    <cfRule type="expression" priority="71" dxfId="0" stopIfTrue="1">
      <formula>AND(COUNTIF($I$32,I32)&gt;1,NOT(ISBLANK(I32)))</formula>
    </cfRule>
  </conditionalFormatting>
  <conditionalFormatting sqref="C33">
    <cfRule type="expression" priority="88" dxfId="0" stopIfTrue="1">
      <formula>AND(COUNTIF($C$33,C33)&gt;1,NOT(ISBLANK(C33)))</formula>
    </cfRule>
  </conditionalFormatting>
  <conditionalFormatting sqref="I33">
    <cfRule type="expression" priority="70" dxfId="0" stopIfTrue="1">
      <formula>AND(COUNTIF($I$33,I33)&gt;1,NOT(ISBLANK(I33)))</formula>
    </cfRule>
  </conditionalFormatting>
  <conditionalFormatting sqref="C34">
    <cfRule type="expression" priority="69" dxfId="0" stopIfTrue="1">
      <formula>AND(COUNTIF($C$34,C34)&gt;1,NOT(ISBLANK(C34)))</formula>
    </cfRule>
  </conditionalFormatting>
  <conditionalFormatting sqref="I34">
    <cfRule type="expression" priority="59" dxfId="0" stopIfTrue="1">
      <formula>AND(COUNTIF($I$34,I34)&gt;1,NOT(ISBLANK(I34)))</formula>
    </cfRule>
  </conditionalFormatting>
  <conditionalFormatting sqref="C35">
    <cfRule type="expression" priority="68" dxfId="0" stopIfTrue="1">
      <formula>AND(COUNTIF($C$35,C35)&gt;1,NOT(ISBLANK(C35)))</formula>
    </cfRule>
  </conditionalFormatting>
  <conditionalFormatting sqref="I35">
    <cfRule type="expression" priority="58" dxfId="0" stopIfTrue="1">
      <formula>AND(COUNTIF($I$35,I35)&gt;1,NOT(ISBLANK(I35)))</formula>
    </cfRule>
  </conditionalFormatting>
  <conditionalFormatting sqref="C36">
    <cfRule type="expression" priority="67" dxfId="0" stopIfTrue="1">
      <formula>AND(COUNTIF($C$36,C36)&gt;1,NOT(ISBLANK(C36)))</formula>
    </cfRule>
  </conditionalFormatting>
  <conditionalFormatting sqref="I36">
    <cfRule type="expression" priority="57" dxfId="0" stopIfTrue="1">
      <formula>AND(COUNTIF($I$36,I36)&gt;1,NOT(ISBLANK(I36)))</formula>
    </cfRule>
  </conditionalFormatting>
  <conditionalFormatting sqref="C37">
    <cfRule type="expression" priority="66" dxfId="0" stopIfTrue="1">
      <formula>AND(COUNTIF($C$37,C37)&gt;1,NOT(ISBLANK(C37)))</formula>
    </cfRule>
  </conditionalFormatting>
  <conditionalFormatting sqref="I37">
    <cfRule type="expression" priority="56" dxfId="0" stopIfTrue="1">
      <formula>AND(COUNTIF($I$37,I37)&gt;1,NOT(ISBLANK(I37)))</formula>
    </cfRule>
  </conditionalFormatting>
  <conditionalFormatting sqref="C38">
    <cfRule type="expression" priority="65" dxfId="0" stopIfTrue="1">
      <formula>AND(COUNTIF($C$38,C38)&gt;1,NOT(ISBLANK(C38)))</formula>
    </cfRule>
  </conditionalFormatting>
  <conditionalFormatting sqref="I38">
    <cfRule type="expression" priority="55" dxfId="0" stopIfTrue="1">
      <formula>AND(COUNTIF($I$38,I38)&gt;1,NOT(ISBLANK(I38)))</formula>
    </cfRule>
  </conditionalFormatting>
  <conditionalFormatting sqref="C39">
    <cfRule type="expression" priority="64" dxfId="0" stopIfTrue="1">
      <formula>AND(COUNTIF($C$39,C39)&gt;1,NOT(ISBLANK(C39)))</formula>
    </cfRule>
  </conditionalFormatting>
  <conditionalFormatting sqref="I39">
    <cfRule type="expression" priority="54" dxfId="0" stopIfTrue="1">
      <formula>AND(COUNTIF($I$39,I39)&gt;1,NOT(ISBLANK(I39)))</formula>
    </cfRule>
  </conditionalFormatting>
  <conditionalFormatting sqref="C40">
    <cfRule type="expression" priority="63" dxfId="0" stopIfTrue="1">
      <formula>AND(COUNTIF($C$40,C40)&gt;1,NOT(ISBLANK(C40)))</formula>
    </cfRule>
  </conditionalFormatting>
  <conditionalFormatting sqref="I40">
    <cfRule type="expression" priority="53" dxfId="0" stopIfTrue="1">
      <formula>AND(COUNTIF($I$40,I40)&gt;1,NOT(ISBLANK(I40)))</formula>
    </cfRule>
  </conditionalFormatting>
  <conditionalFormatting sqref="C41">
    <cfRule type="expression" priority="62" dxfId="0" stopIfTrue="1">
      <formula>AND(COUNTIF($C$41,C41)&gt;1,NOT(ISBLANK(C41)))</formula>
    </cfRule>
  </conditionalFormatting>
  <conditionalFormatting sqref="I41">
    <cfRule type="expression" priority="52" dxfId="0" stopIfTrue="1">
      <formula>AND(COUNTIF($I$41,I41)&gt;1,NOT(ISBLANK(I41)))</formula>
    </cfRule>
  </conditionalFormatting>
  <conditionalFormatting sqref="C42">
    <cfRule type="expression" priority="61" dxfId="0" stopIfTrue="1">
      <formula>AND(COUNTIF($C$42,C42)&gt;1,NOT(ISBLANK(C42)))</formula>
    </cfRule>
  </conditionalFormatting>
  <conditionalFormatting sqref="I42">
    <cfRule type="expression" priority="51" dxfId="0" stopIfTrue="1">
      <formula>AND(COUNTIF($I$42,I42)&gt;1,NOT(ISBLANK(I42)))</formula>
    </cfRule>
  </conditionalFormatting>
  <conditionalFormatting sqref="C43">
    <cfRule type="expression" priority="60" dxfId="0" stopIfTrue="1">
      <formula>AND(COUNTIF($C$43,C43)&gt;1,NOT(ISBLANK(C43)))</formula>
    </cfRule>
  </conditionalFormatting>
  <conditionalFormatting sqref="I43">
    <cfRule type="expression" priority="50" dxfId="0" stopIfTrue="1">
      <formula>AND(COUNTIF($I$43,I43)&gt;1,NOT(ISBLANK(I43)))</formula>
    </cfRule>
  </conditionalFormatting>
  <conditionalFormatting sqref="C44">
    <cfRule type="expression" priority="46" dxfId="0" stopIfTrue="1">
      <formula>AND(COUNTIF($C$44,C44)&gt;1,NOT(ISBLANK(C44)))</formula>
    </cfRule>
  </conditionalFormatting>
  <conditionalFormatting sqref="I44">
    <cfRule type="expression" priority="41" dxfId="0" stopIfTrue="1">
      <formula>AND(COUNTIF($I$44,I44)&gt;1,NOT(ISBLANK(I44)))</formula>
    </cfRule>
  </conditionalFormatting>
  <conditionalFormatting sqref="C45">
    <cfRule type="expression" priority="48" dxfId="0" stopIfTrue="1">
      <formula>AND(COUNTIF($C$45,C45)&gt;1,NOT(ISBLANK(C45)))</formula>
    </cfRule>
  </conditionalFormatting>
  <conditionalFormatting sqref="I45">
    <cfRule type="expression" priority="43" dxfId="0" stopIfTrue="1">
      <formula>AND(COUNTIF($I$45,I45)&gt;1,NOT(ISBLANK(I45)))</formula>
    </cfRule>
  </conditionalFormatting>
  <conditionalFormatting sqref="C46">
    <cfRule type="expression" priority="45" dxfId="0" stopIfTrue="1">
      <formula>AND(COUNTIF($C$46,C46)&gt;1,NOT(ISBLANK(C46)))</formula>
    </cfRule>
  </conditionalFormatting>
  <conditionalFormatting sqref="I46">
    <cfRule type="expression" priority="40" dxfId="0" stopIfTrue="1">
      <formula>AND(COUNTIF($I$46,I46)&gt;1,NOT(ISBLANK(I46)))</formula>
    </cfRule>
  </conditionalFormatting>
  <conditionalFormatting sqref="C47">
    <cfRule type="expression" priority="47" dxfId="0" stopIfTrue="1">
      <formula>AND(COUNTIF($C$47,C47)&gt;1,NOT(ISBLANK(C47)))</formula>
    </cfRule>
  </conditionalFormatting>
  <conditionalFormatting sqref="I47">
    <cfRule type="expression" priority="42" dxfId="0" stopIfTrue="1">
      <formula>AND(COUNTIF($I$47,I47)&gt;1,NOT(ISBLANK(I47)))</formula>
    </cfRule>
  </conditionalFormatting>
  <conditionalFormatting sqref="C48">
    <cfRule type="expression" priority="39" dxfId="0" stopIfTrue="1">
      <formula>AND(COUNTIF($C$48,C48)&gt;1,NOT(ISBLANK(C48)))</formula>
    </cfRule>
  </conditionalFormatting>
  <conditionalFormatting sqref="I48">
    <cfRule type="expression" priority="37" dxfId="0" stopIfTrue="1">
      <formula>AND(COUNTIF($I$48,I48)&gt;1,NOT(ISBLANK(I48)))</formula>
    </cfRule>
  </conditionalFormatting>
  <conditionalFormatting sqref="C49">
    <cfRule type="expression" priority="38" dxfId="0" stopIfTrue="1">
      <formula>AND(COUNTIF($C$49,C49)&gt;1,NOT(ISBLANK(C49)))</formula>
    </cfRule>
  </conditionalFormatting>
  <conditionalFormatting sqref="I49">
    <cfRule type="expression" priority="36" dxfId="0" stopIfTrue="1">
      <formula>AND(COUNTIF($I$49,I49)&gt;1,NOT(ISBLANK(I49)))</formula>
    </cfRule>
  </conditionalFormatting>
  <conditionalFormatting sqref="C50">
    <cfRule type="expression" priority="35" dxfId="0" stopIfTrue="1">
      <formula>AND(COUNTIF($C$50,C50)&gt;1,NOT(ISBLANK(C50)))</formula>
    </cfRule>
  </conditionalFormatting>
  <conditionalFormatting sqref="I50">
    <cfRule type="expression" priority="33" dxfId="0" stopIfTrue="1">
      <formula>AND(COUNTIF($I$50,I50)&gt;1,NOT(ISBLANK(I50)))</formula>
    </cfRule>
  </conditionalFormatting>
  <conditionalFormatting sqref="C51">
    <cfRule type="expression" priority="34" dxfId="0" stopIfTrue="1">
      <formula>AND(COUNTIF($C$51,C51)&gt;1,NOT(ISBLANK(C51)))</formula>
    </cfRule>
  </conditionalFormatting>
  <conditionalFormatting sqref="I51">
    <cfRule type="expression" priority="32" dxfId="0" stopIfTrue="1">
      <formula>AND(COUNTIF($I$51,I51)&gt;1,NOT(ISBLANK(I51)))</formula>
    </cfRule>
  </conditionalFormatting>
  <conditionalFormatting sqref="C63">
    <cfRule type="expression" priority="28" dxfId="0" stopIfTrue="1">
      <formula>AND(COUNTIF($C$63,C63)&gt;1,NOT(ISBLANK(C63)))</formula>
    </cfRule>
  </conditionalFormatting>
  <conditionalFormatting sqref="I63">
    <cfRule type="expression" priority="27" dxfId="0" stopIfTrue="1">
      <formula>AND(COUNTIF($I$63,I63)&gt;1,NOT(ISBLANK(I63)))</formula>
    </cfRule>
  </conditionalFormatting>
  <conditionalFormatting sqref="C64">
    <cfRule type="expression" priority="26" dxfId="0" stopIfTrue="1">
      <formula>AND(COUNTIF($C$64,C64)&gt;1,NOT(ISBLANK(C64)))</formula>
    </cfRule>
  </conditionalFormatting>
  <conditionalFormatting sqref="I64">
    <cfRule type="expression" priority="23" dxfId="0" stopIfTrue="1">
      <formula>AND(COUNTIF($I$64,I64)&gt;1,NOT(ISBLANK(I64)))</formula>
    </cfRule>
  </conditionalFormatting>
  <conditionalFormatting sqref="C65">
    <cfRule type="expression" priority="25" dxfId="0" stopIfTrue="1">
      <formula>AND(COUNTIF($C$65,C65)&gt;1,NOT(ISBLANK(C65)))</formula>
    </cfRule>
  </conditionalFormatting>
  <conditionalFormatting sqref="I65">
    <cfRule type="expression" priority="22" dxfId="0" stopIfTrue="1">
      <formula>AND(COUNTIF($I$65,I65)&gt;1,NOT(ISBLANK(I65)))</formula>
    </cfRule>
  </conditionalFormatting>
  <conditionalFormatting sqref="C66">
    <cfRule type="expression" priority="24" dxfId="0" stopIfTrue="1">
      <formula>AND(COUNTIF($C$66,C66)&gt;1,NOT(ISBLANK(C66)))</formula>
    </cfRule>
  </conditionalFormatting>
  <conditionalFormatting sqref="I66">
    <cfRule type="expression" priority="21" dxfId="0" stopIfTrue="1">
      <formula>AND(COUNTIF($I$66,I66)&gt;1,NOT(ISBLANK(I66)))</formula>
    </cfRule>
  </conditionalFormatting>
  <dataValidations count="3">
    <dataValidation type="list" allowBlank="1" showInputMessage="1" showErrorMessage="1" sqref="F28 F29 F77 F78 F79 F80 F81 F82 F83 F84 F85 F86 F87 F88 F89 F90 F91 F92 F93 F94 F95 F96 F97 F98 F99">
      <formula1>"自然人,项目公司"</formula1>
    </dataValidation>
    <dataValidation type="list" allowBlank="1" showInputMessage="1" showErrorMessage="1" sqref="J28 J29 J77 J78 J79 J80 J81 J82 J83 J84 J85 J86 J87 J88 J89 J90 J98 J99 J91:J97">
      <formula1>"自发自用余量上网,全额上网"</formula1>
    </dataValidation>
    <dataValidation type="list" allowBlank="1" showInputMessage="1" showErrorMessage="1" sqref="K28 K77 K78 K79 K80 K81 K82 K83 K84 K85 K86 K87 K88 K89 K90 K91 K92 K93 K95 K96 K98 K99 K29:K33">
      <formula1>"380,220"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李静恬</cp:lastModifiedBy>
  <dcterms:created xsi:type="dcterms:W3CDTF">2006-09-13T11:21:51Z</dcterms:created>
  <dcterms:modified xsi:type="dcterms:W3CDTF">2022-08-02T07:01:31Z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7DAA6568E0D64A84AEA5E4E2F16FB20E</vt:lpwstr>
  </property>
</Properties>
</file>