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4" activeTab="9"/>
  </bookViews>
  <sheets>
    <sheet name="封面" sheetId="9" r:id="rId1"/>
    <sheet name="目录" sheetId="10" r:id="rId2"/>
    <sheet name="第一部分  xxx（部门名称）概况" sheetId="11" r:id="rId3"/>
    <sheet name="第二部分 xx部门xx年不能决算表" sheetId="12" r:id="rId4"/>
    <sheet name="表1" sheetId="1" r:id="rId5"/>
    <sheet name="表2" sheetId="2" r:id="rId6"/>
    <sheet name="表3" sheetId="3" r:id="rId7"/>
    <sheet name="表4" sheetId="4" r:id="rId8"/>
    <sheet name="表5" sheetId="6" r:id="rId9"/>
    <sheet name="表6" sheetId="13" r:id="rId10"/>
    <sheet name="表7" sheetId="7" r:id="rId11"/>
    <sheet name="表8" sheetId="8" r:id="rId12"/>
    <sheet name="第三部分  xx（部门名称）xx年部门决算情况说明" sheetId="14" r:id="rId13"/>
    <sheet name="第四部分  名词解释" sheetId="15" r:id="rId14"/>
  </sheets>
  <definedNames>
    <definedName name="_xlnm.Print_Titles" localSheetId="8">表5!$1:$5</definedName>
    <definedName name="_xlnm.Print_Titles" localSheetId="9">表6!$1:$5</definedName>
  </definedNames>
  <calcPr calcId="144525"/>
</workbook>
</file>

<file path=xl/sharedStrings.xml><?xml version="1.0" encoding="utf-8"?>
<sst xmlns="http://schemas.openxmlformats.org/spreadsheetml/2006/main" count="582" uniqueCount="323">
  <si>
    <t>附件2：</t>
  </si>
  <si>
    <t>2018年</t>
  </si>
  <si>
    <t>中山市公安局大涌分局决算</t>
  </si>
  <si>
    <t>目录</t>
  </si>
  <si>
    <t>第一部分  中山市公安局大涌分局概况</t>
  </si>
  <si>
    <t>一、部门职责</t>
  </si>
  <si>
    <t>二、机构设置</t>
  </si>
  <si>
    <t>第二部分   中山市公安局大涌分局2018年部门决算表</t>
  </si>
  <si>
    <t>一、收入支出决算总表</t>
  </si>
  <si>
    <t>二、收入决算表</t>
  </si>
  <si>
    <t>三、支出决算表</t>
  </si>
  <si>
    <t>四、财政拨款收入支出决算总表</t>
  </si>
  <si>
    <t>五、 一般公共预算财政拨款支出决算表</t>
  </si>
  <si>
    <t>六、一般公共预算财政拨款基本支出决算表</t>
  </si>
  <si>
    <t>七、一般公共预算财政拨款“三公”经费支出决算表</t>
  </si>
  <si>
    <t>八、政府性基金财政拨款收入支出决算表</t>
  </si>
  <si>
    <t>第三部分 中山市公安局大涌分局2018年部门决算情况说明</t>
  </si>
  <si>
    <t>第四部分   名词解释</t>
  </si>
  <si>
    <t>第一部分   中山市公安局大涌分局概况</t>
  </si>
  <si>
    <t xml:space="preserve">    （一）部门主要职责</t>
  </si>
  <si>
    <t xml:space="preserve">    中山市公安局大涌分局是主管治安工作的职能部门。主要职责：维护国家安全，维护社会治安秩序，保护公民的人身安全、人身自由和合法财产，保护公共财产，预防、制止和惩治违法犯罪活动，保障改革开放和社会主义现代化建设的顺利进行。</t>
  </si>
  <si>
    <t xml:space="preserve">    （二）机构设置</t>
  </si>
  <si>
    <t xml:space="preserve">    按照部门决算编报要求，纳入中山市公安局大涌分局2017年部门决算编报范围的单位共11个，包括指挥中心、政工监督室、法制室、刑事侦查大队、治安管理大队、国内安全保卫大队、巡逻警察大队、交通警察大队、旗山派出所、旗南派出所、旗北派出所。</t>
  </si>
  <si>
    <t>第二部分 2018年部门决算表</t>
  </si>
  <si>
    <t>表1</t>
  </si>
  <si>
    <t>收入支出决算总表</t>
  </si>
  <si>
    <t>单位名称：中山市公安局大涌分局</t>
  </si>
  <si>
    <t>单位：万元</t>
  </si>
  <si>
    <t>收入</t>
  </si>
  <si>
    <t/>
  </si>
  <si>
    <t>支出</t>
  </si>
  <si>
    <t>项目</t>
  </si>
  <si>
    <t>决算数</t>
  </si>
  <si>
    <t>项目(按功能分类)</t>
  </si>
  <si>
    <t>一、财政拨款收入</t>
  </si>
  <si>
    <t>一、一般公共服务支出</t>
  </si>
  <si>
    <t>　　其中：政府性基金预算财政拨款</t>
  </si>
  <si>
    <t>二、外交支出</t>
  </si>
  <si>
    <t>二、上级补助收入</t>
  </si>
  <si>
    <t>三、国防支出</t>
  </si>
  <si>
    <t>三、事业收入</t>
  </si>
  <si>
    <t>四、公共安全支出</t>
  </si>
  <si>
    <t>四、经营收入</t>
  </si>
  <si>
    <t>五、教育支出</t>
  </si>
  <si>
    <t>五、附属单位上缴收入</t>
  </si>
  <si>
    <t>六、科学技术支出</t>
  </si>
  <si>
    <t>六、其他收入</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</si>
  <si>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</si>
  <si>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</si>
  <si>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</si>
  <si>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</si>
  <si>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</si>
  <si>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</si>
  <si>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</si>
  <si>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</si>
  <si>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</si>
  <si>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</si>
  <si>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</si>
  <si>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</si>
  <si>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</si>
  <si>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</si>
  <si>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</si>
  <si>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</si>
  <si>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</si>
  <si>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本年收入合计</t>
  </si>
  <si>
    <t>本年支出合计</t>
  </si>
  <si>
    <t>用事业基金弥补收支差额</t>
  </si>
  <si>
    <t>结余分配</t>
  </si>
  <si>
    <t>年初结转和结余</t>
  </si>
  <si>
    <t>年末结转和结余</t>
  </si>
  <si>
    <t>合计</t>
  </si>
  <si>
    <t xml:space="preserve"> 单位负责人：              审核：                 填表人：周靖文、林笑敏              2019.10.29       </t>
  </si>
  <si>
    <t xml:space="preserve">    注：本表反映部门本年度的总收支和年末结转结余情况。有关填表说明：</t>
  </si>
  <si>
    <t xml:space="preserve">    （1）本表中数据填列当年决算数，以“万元”为金额单位，保留两位小数。</t>
  </si>
  <si>
    <t xml:space="preserve">    （2）本表支出项目填列到类级支出科目，没有发生数的类级支出科目不要填列。</t>
  </si>
  <si>
    <t xml:space="preserve">    （3）收入总计数应等于支出总计数。</t>
  </si>
  <si>
    <t xml:space="preserve">    （4）此表没有发生数据的，在合计和总计栏填“0”，并在该表下方附简要说明。</t>
  </si>
  <si>
    <t xml:space="preserve">    （5）该表数据来源于部门决算报表中《收入支出决算总表》（财决01表）。</t>
  </si>
  <si>
    <t xml:space="preserve">表2 </t>
  </si>
  <si>
    <t>收入决算表</t>
  </si>
  <si>
    <t>财政拨款收入</t>
  </si>
  <si>
    <t>上级补助收入</t>
  </si>
  <si>
    <t>事业收入</t>
  </si>
  <si>
    <t>经营收入</t>
  </si>
  <si>
    <t>附属单位上缴收入</t>
  </si>
  <si>
    <t>其他收入</t>
  </si>
  <si>
    <t>功能分类科目编码</t>
  </si>
  <si>
    <t>科目名称</t>
  </si>
  <si>
    <t>小计</t>
  </si>
  <si>
    <t>201</t>
  </si>
  <si>
    <t>一般公共服务支出</t>
  </si>
  <si>
    <t>20101</t>
  </si>
  <si>
    <t>人大事务</t>
  </si>
  <si>
    <t>2010101</t>
  </si>
  <si>
    <t xml:space="preserve">  行政运行</t>
  </si>
  <si>
    <t>2010104</t>
  </si>
  <si>
    <t xml:space="preserve">  人大会议</t>
  </si>
  <si>
    <t>2010107</t>
  </si>
  <si>
    <t xml:space="preserve">  人大代表履职能力提升</t>
  </si>
  <si>
    <t>公共安全支出</t>
  </si>
  <si>
    <t>公安</t>
  </si>
  <si>
    <t xml:space="preserve">  治安管理</t>
  </si>
  <si>
    <t xml:space="preserve">  刑事侦查</t>
  </si>
  <si>
    <t xml:space="preserve">  禁毒管理</t>
  </si>
  <si>
    <t xml:space="preserve">  道路交通管理</t>
  </si>
  <si>
    <t xml:space="preserve">  居民身份证管理</t>
  </si>
  <si>
    <t xml:space="preserve">  信息化建设</t>
  </si>
  <si>
    <t>强制隔离戒毒</t>
  </si>
  <si>
    <t xml:space="preserve">  强制隔离戒毒人员生活</t>
  </si>
  <si>
    <t>社会保障和就业支出</t>
  </si>
  <si>
    <t>行政事业单位离退休</t>
  </si>
  <si>
    <t>归口管理的行政单位离退休</t>
  </si>
  <si>
    <t xml:space="preserve">  机关事业单位基本养老保险缴费支出</t>
  </si>
  <si>
    <t xml:space="preserve">  机关事业单位职业年金缴费支出</t>
  </si>
  <si>
    <t>医疗卫生与计划生育支出</t>
  </si>
  <si>
    <t>行政事业单位医疗</t>
  </si>
  <si>
    <t xml:space="preserve">  行政单位医疗</t>
  </si>
  <si>
    <t>住房保障支出</t>
  </si>
  <si>
    <t>住房改革支出</t>
  </si>
  <si>
    <t xml:space="preserve">  住房公积金</t>
  </si>
  <si>
    <t xml:space="preserve"> 单位负责人：                  审核：                     填表人：周靖文、林笑敏              2019.10.29       </t>
  </si>
  <si>
    <t xml:space="preserve">    注：本表反映部门本年度取得各项收入情况。有关填表说明：</t>
  </si>
  <si>
    <t xml:space="preserve">    （1）本表数据填列当年决算数，以“万元”为金额单位，保留两位小数。</t>
  </si>
  <si>
    <t xml:space="preserve">    （2）本表功能科目填列到项级支出科目，没有发生数的支出科目不用填列。</t>
  </si>
  <si>
    <t xml:space="preserve">    （3）此表没有发生数据的，在合计栏填“0”，并在该表下方附简要说明。</t>
  </si>
  <si>
    <t xml:space="preserve">    （4）该表数据来源于部门决算报表中的《收入决算表》（财决03表）。</t>
  </si>
  <si>
    <t>表3</t>
  </si>
  <si>
    <t>支出决算表</t>
  </si>
  <si>
    <t>单位名称：</t>
  </si>
  <si>
    <t>基本支出</t>
  </si>
  <si>
    <t>项目支出</t>
  </si>
  <si>
    <t>上缴上级支出</t>
  </si>
  <si>
    <t>经营支出</t>
  </si>
  <si>
    <t>对附属单位补助支出</t>
  </si>
  <si>
    <t>支出功能分类科目编码</t>
  </si>
  <si>
    <t xml:space="preserve">    注：本表反映部门本年度取得各项支出情况。有关填表说明：</t>
  </si>
  <si>
    <t xml:space="preserve">    （4）该表数据来源于部门决算报表中的《支出决算表》（财决04表）。</t>
  </si>
  <si>
    <t>表4</t>
  </si>
  <si>
    <t>财政拨款收入支出决算表</t>
  </si>
  <si>
    <t>收     入</t>
  </si>
  <si>
    <t>支     出</t>
  </si>
  <si>
    <t>项    目</t>
  </si>
  <si>
    <t>金额</t>
  </si>
  <si>
    <t>一般公共预算财政拨款</t>
  </si>
  <si>
    <t>政府性基金预算财政拨款</t>
  </si>
  <si>
    <t>一、一般公共预算财政拨款</t>
  </si>
  <si>
    <t>二、政府性基金预算财政拨款</t>
  </si>
  <si>
    <t>年初财政拨款结转和结余</t>
  </si>
  <si>
    <t>年末财政拨款结转和结余</t>
  </si>
  <si>
    <t xml:space="preserve">    基本支出结转</t>
  </si>
  <si>
    <t xml:space="preserve">    项目支出结转和结余</t>
  </si>
  <si>
    <t>总计</t>
  </si>
  <si>
    <t xml:space="preserve"> 单位负责人：                    审核：                      填表人：周靖文、林笑敏             2019.10.29       </t>
  </si>
  <si>
    <t xml:space="preserve">    注：本表反映部门本年度一般公共预算财政拨款和政府性基金预算财政拨款的总收支和年末结转结余情况。有关填表说明：</t>
  </si>
  <si>
    <t xml:space="preserve">    （2）本表功能科目填列到类级支出科目，没有发生数的支出科目不用填列。</t>
  </si>
  <si>
    <t xml:space="preserve">    （4）此表没有发生数据的，在合计栏填“0”，并在该表下方附简要说明。</t>
  </si>
  <si>
    <t xml:space="preserve">    （5）该表数据来源于部门决算报表中的《财政拨款收入支出决算总表》（财决01-1表）。</t>
  </si>
  <si>
    <t>表5</t>
  </si>
  <si>
    <t>一般公共预算财政拨款支出决算表</t>
  </si>
  <si>
    <t xml:space="preserve"> 单位负责人：              审核：              填表人：周靖文、林笑敏      2019.10.29       </t>
  </si>
  <si>
    <r>
      <rPr>
        <sz val="11"/>
        <color indexed="8"/>
        <rFont val="宋体"/>
        <charset val="134"/>
      </rPr>
      <t xml:space="preserve"> </t>
    </r>
    <r>
      <rPr>
        <sz val="11"/>
        <color indexed="8"/>
        <rFont val="宋体"/>
        <charset val="134"/>
      </rPr>
      <t xml:space="preserve">   </t>
    </r>
    <r>
      <rPr>
        <sz val="11"/>
        <color indexed="8"/>
        <rFont val="宋体"/>
        <charset val="134"/>
      </rPr>
      <t>注：本表反映部门本年度一般公共预算财政拨款实际支出情况。有关填报说明：</t>
    </r>
  </si>
  <si>
    <t xml:space="preserve">    （4）该表数据来源于部门决算报表中的《一般公共预算财政拨款收入支出决算表》（财决07表）和《项目收入支出决算表》（财决06表）。</t>
  </si>
  <si>
    <t>表6</t>
  </si>
  <si>
    <t>一般公共预算财政拨款基本支出决算表</t>
  </si>
  <si>
    <t>人员经费</t>
  </si>
  <si>
    <t>公用经费</t>
  </si>
  <si>
    <t>经济分类科目编码</t>
  </si>
  <si>
    <t>工资福利支出</t>
  </si>
  <si>
    <t>商品和服务支出</t>
  </si>
  <si>
    <t xml:space="preserve">  基本工资</t>
  </si>
  <si>
    <t xml:space="preserve">  办公费</t>
  </si>
  <si>
    <t xml:space="preserve">  津贴补贴</t>
  </si>
  <si>
    <t xml:space="preserve">  印刷费</t>
  </si>
  <si>
    <t xml:space="preserve">  奖金</t>
  </si>
  <si>
    <t xml:space="preserve">  咨询费</t>
  </si>
  <si>
    <t xml:space="preserve">  其他社会保障缴费</t>
  </si>
  <si>
    <t xml:space="preserve">  手续费</t>
  </si>
  <si>
    <t xml:space="preserve">  伙食补助费</t>
  </si>
  <si>
    <t xml:space="preserve">  水费</t>
  </si>
  <si>
    <t xml:space="preserve">  绩效工资</t>
  </si>
  <si>
    <t xml:space="preserve">  电费</t>
  </si>
  <si>
    <t xml:space="preserve">  机关事业单位基本养老保险缴费</t>
  </si>
  <si>
    <t xml:space="preserve">  邮电费</t>
  </si>
  <si>
    <t xml:space="preserve">  职业年金缴费</t>
  </si>
  <si>
    <t xml:space="preserve">  取暖费</t>
  </si>
  <si>
    <t xml:space="preserve">  其他工资福利支出</t>
  </si>
  <si>
    <t xml:space="preserve">  物业管理费</t>
  </si>
  <si>
    <t>对个人和家庭的补助</t>
  </si>
  <si>
    <t xml:space="preserve">  差旅费</t>
  </si>
  <si>
    <t xml:space="preserve">  离休费</t>
  </si>
  <si>
    <t xml:space="preserve">  因公出国（境）费用</t>
  </si>
  <si>
    <t xml:space="preserve">  退休费</t>
  </si>
  <si>
    <t xml:space="preserve">  维修（护）费</t>
  </si>
  <si>
    <t xml:space="preserve">  退职（役）费</t>
  </si>
  <si>
    <t xml:space="preserve">  租赁费</t>
  </si>
  <si>
    <t xml:space="preserve">  抚恤金</t>
  </si>
  <si>
    <t xml:space="preserve">  会议费</t>
  </si>
  <si>
    <t xml:space="preserve">  生活补助</t>
  </si>
  <si>
    <t xml:space="preserve">  培训费</t>
  </si>
  <si>
    <t xml:space="preserve">  救济费</t>
  </si>
  <si>
    <t xml:space="preserve">  公务接待费</t>
  </si>
  <si>
    <t xml:space="preserve">  医疗费</t>
  </si>
  <si>
    <t xml:space="preserve">  专用材料费</t>
  </si>
  <si>
    <t xml:space="preserve">  助学金</t>
  </si>
  <si>
    <t xml:space="preserve">  被装购置费</t>
  </si>
  <si>
    <t xml:space="preserve">  奖励金</t>
  </si>
  <si>
    <t xml:space="preserve">  专用燃料费</t>
  </si>
  <si>
    <t xml:space="preserve">  生产补贴</t>
  </si>
  <si>
    <t xml:space="preserve">  劳务费</t>
  </si>
  <si>
    <t xml:space="preserve">  委托业务费</t>
  </si>
  <si>
    <t xml:space="preserve">  提租补贴</t>
  </si>
  <si>
    <t xml:space="preserve">  工会经费</t>
  </si>
  <si>
    <t xml:space="preserve">  购房补贴</t>
  </si>
  <si>
    <t xml:space="preserve">  福利费</t>
  </si>
  <si>
    <t xml:space="preserve">  采暖补贴</t>
  </si>
  <si>
    <t xml:space="preserve">  公务用车运行维护费</t>
  </si>
  <si>
    <t xml:space="preserve">  物业服务补贴</t>
  </si>
  <si>
    <t xml:space="preserve">  其他交通费用</t>
  </si>
  <si>
    <t xml:space="preserve">  其他对个人和家庭的补助支出</t>
  </si>
  <si>
    <t xml:space="preserve">  税金及附加费用</t>
  </si>
  <si>
    <t xml:space="preserve">  其他商品和服务支出</t>
  </si>
  <si>
    <t>其他资本性支出</t>
  </si>
  <si>
    <t xml:space="preserve">  房屋建筑物购建</t>
  </si>
  <si>
    <t xml:space="preserve">  办公设备购置</t>
  </si>
  <si>
    <t xml:space="preserve">  专用设备购置</t>
  </si>
  <si>
    <t xml:space="preserve">  基础设施建设</t>
  </si>
  <si>
    <t xml:space="preserve">  大型修缮</t>
  </si>
  <si>
    <t xml:space="preserve">  信息网络及软件购置更新</t>
  </si>
  <si>
    <t xml:space="preserve">  物资储备</t>
  </si>
  <si>
    <t xml:space="preserve">  土地补偿</t>
  </si>
  <si>
    <t xml:space="preserve">  安置补助</t>
  </si>
  <si>
    <t xml:space="preserve">  地上附着物和青苗补偿</t>
  </si>
  <si>
    <t xml:space="preserve">  拆迁补偿</t>
  </si>
  <si>
    <t xml:space="preserve">  公务用车购置</t>
  </si>
  <si>
    <t xml:space="preserve">  其他交通工具购置</t>
  </si>
  <si>
    <t xml:space="preserve">  产权参股</t>
  </si>
  <si>
    <t xml:space="preserve">  其他资本性支出</t>
  </si>
  <si>
    <t>人员经费合计</t>
  </si>
  <si>
    <t>公用经费合计</t>
  </si>
  <si>
    <t xml:space="preserve"> 单位负责人：              审核：               填表人：周靖文、林笑敏        2019.10.29       </t>
  </si>
  <si>
    <t xml:space="preserve">    注：本表反映部门本年度一般公共预算财政拨款基本支出明细情况。 有关填表说明：</t>
  </si>
  <si>
    <t xml:space="preserve">    （2）本表经济类科目填列到款级支出科目，没有发生数的支出科目不用填列。</t>
  </si>
  <si>
    <t xml:space="preserve">    （4）该表数据来源于部门决算报表中的《一般公共预算财政拨款基本支出决算明细表》（财决08-1表）。</t>
  </si>
  <si>
    <t>表7</t>
  </si>
  <si>
    <t>一般公共预算财政拨款“三公”经费支出决算表</t>
  </si>
  <si>
    <t>2018年度预算数</t>
  </si>
  <si>
    <t>2018年度决算数</t>
  </si>
  <si>
    <t>因公出国（镜）费</t>
  </si>
  <si>
    <t>公务用车购置及运行费</t>
  </si>
  <si>
    <t>公务接待费</t>
  </si>
  <si>
    <t>公务用车购置费</t>
  </si>
  <si>
    <t>公务用车运行费</t>
  </si>
  <si>
    <t xml:space="preserve"> 单位负责人：                         审核：                        填表人：周靖文、林笑敏                   2019.10.29       </t>
  </si>
  <si>
    <t xml:space="preserve">    注：年度预算数为“三公”经费年初预算数，年度决算数是当年财政拨款安排实际支出。有关填表说明：</t>
  </si>
  <si>
    <t xml:space="preserve">    （2）xx年预算数为“三公”年初预算数，决算数包括当年财政拨款预算和以前年度结转资金安排的实际支出。</t>
  </si>
  <si>
    <t xml:space="preserve">    （3）“三公”数据合计为零的，在合计栏填列“0”并在决算情况说明中予以说明。</t>
  </si>
  <si>
    <t>表8</t>
  </si>
  <si>
    <t>政府性基金预算财政拨款收入支出决算表</t>
  </si>
  <si>
    <t>本年收入</t>
  </si>
  <si>
    <t>本年支出</t>
  </si>
  <si>
    <t>212</t>
  </si>
  <si>
    <t>城乡社区支出</t>
  </si>
  <si>
    <t>21208</t>
  </si>
  <si>
    <t>国有土地使用权出让收入及对应专项债务收入安排的支出</t>
  </si>
  <si>
    <t>2120802</t>
  </si>
  <si>
    <t xml:space="preserve">  土地开发支出</t>
  </si>
  <si>
    <t>2120813</t>
  </si>
  <si>
    <t xml:space="preserve">  保障性住房租金补贴支出</t>
  </si>
  <si>
    <t>2120899</t>
  </si>
  <si>
    <t xml:space="preserve">  其他国有土地使用权出让收入安排的支出</t>
  </si>
  <si>
    <t>……</t>
  </si>
  <si>
    <t>21214</t>
  </si>
  <si>
    <t>污水处理费及对应专项债务收入安排的支出</t>
  </si>
  <si>
    <t>2121401</t>
  </si>
  <si>
    <t xml:space="preserve">  污水处理设施建设和运营</t>
  </si>
  <si>
    <t>2121402</t>
  </si>
  <si>
    <t xml:space="preserve">  代征手续费</t>
  </si>
  <si>
    <t xml:space="preserve"> 单位负责人：                  审核：                       填表人：周靖文、林笑敏              2019.10.29       </t>
  </si>
  <si>
    <t xml:space="preserve">    注：本表反映部门年度政府性基金预算财政拨款收支情况。有关填表说明：</t>
  </si>
  <si>
    <t xml:space="preserve">    （4）该表数据来源于部门决算报表中的《政府性基金预算财政拨款收入支出决算表》（财决09表）和《项目收入支出决算表》（财决06表）。</t>
  </si>
  <si>
    <t>第三部分  中山市公安局大涌分局2018年部门决算情况说明</t>
  </si>
  <si>
    <t xml:space="preserve">    一、2018年度收入支出决算总体情况说明</t>
  </si>
  <si>
    <t xml:space="preserve">    支出决算总规模、各类支出决算规模及各类支出增减变化情况。</t>
  </si>
  <si>
    <t xml:space="preserve">    （一）2018年度收入总体情况</t>
  </si>
  <si>
    <t xml:space="preserve">    中山市公安局大涌分局2018年度总收入4913.16万元，具体情况如下：</t>
  </si>
  <si>
    <t xml:space="preserve">    1.财政拨款收入4913.16万元，比上年决算数减少156.37万元，增长下降3.08%。主要原因一般公共预算项目减少。</t>
  </si>
  <si>
    <t xml:space="preserve">    2.上级补助收入0万元，与上年决算数相比无增减变动。</t>
  </si>
  <si>
    <t xml:space="preserve">    3.事业收入0万元，与上年决算数相比无增减变动。</t>
  </si>
  <si>
    <t xml:space="preserve">    4.经营收入0万元，与上年决算数相比无增减变动。。</t>
  </si>
  <si>
    <t xml:space="preserve">    5.其他收入0万元，与上年决算数相比无增减变动。。</t>
  </si>
  <si>
    <t xml:space="preserve">    （二）2018年度支出总体情况</t>
  </si>
  <si>
    <t xml:space="preserve">    中山市公安局大涌分局年度总支出4913.16万元，具体情况如下：</t>
  </si>
  <si>
    <t xml:space="preserve">    1.基本支出4317.65万元，主要用于人员经费和日常公用经费，人员经费比上年决算数减少167.86万元，下降4.02%。日常公用经费比上年决算数减少104.56万元，下降25.11%。</t>
  </si>
  <si>
    <t xml:space="preserve">    2.项目支出595.51万元，主要用于行政事业类项目，比上年决算数增加116.05万元，增长24.21%，主要原因是行政事业类项目增加。</t>
  </si>
  <si>
    <t xml:space="preserve">    二、2018年度财政拨款收入支出总表说明</t>
  </si>
  <si>
    <t xml:space="preserve">    （一）2018年度财政拨款收入说明</t>
  </si>
  <si>
    <t xml:space="preserve">    中山市公安局大涌分局2018年度财政拨款收入合计4913.16万元，其中：一般公共预算财政拨款收入4913.16万元，比年初年初预算数减少1199.54万元，下降19.62%。政府性基金财政拨款支出0万元，与年初年初预算数相比无增减变动。</t>
  </si>
  <si>
    <t xml:space="preserve">    （二）2018年度财政拨款支出说明</t>
  </si>
  <si>
    <t xml:space="preserve">    中山市公安局大涌分局2018年度财政拨款支出合计4913.16万元。其中：一般公共预算财政拨款支出35.28万元，比年初年初预算数减少14万元；公共安全支出财政拨款支出4095.55万元，比年初年初预算数减少844.55万元。社会保障和就业支出财政拨款支出345.78万元，比年初年初预算数减少365.02万元。医疗卫生与计划生育支出财政拨款支出112.82万元，比年初年初预算数减少5.53万元。住房保障支出财政拨款支出323.72万元，比年初年初预算数增长29.55万元。</t>
  </si>
  <si>
    <t xml:space="preserve">    分功能科目看，一般公共服务（类）人大事务（款）35.28万元，主要用于行政运行；公共安全支出（类）公安（款）4060.11万元，主要用于行政运行、治安管理、刑事侦查、禁毒管理、道路交通管理、居民身份证管理、信息化建设；公共安全支出（类）强制隔离戒毒（款）35.44万元，主要用于强制隔离戒毒人员生活；社会保障和就业支出（类）行政事业单位离退休（款）345.78万元，主要用于归口管理的行政单位离退休、机关事业单位基本养老保险缴费支出、机关事业单位职业年金缴费支出；医疗卫生和计划生育支出（类）行政事业单位医疗（款）112.82万元，主要用于行政单位医疗；住房保障支出（类）住房改革支出（款）323.72万元，主要用于住房公积金。</t>
  </si>
  <si>
    <t xml:space="preserve">    三、2018年度财政拨款“三公”经费支出决算情况说明</t>
  </si>
  <si>
    <t xml:space="preserve">    （一）“三公”经费财政拨款支出决算总体情况说明</t>
  </si>
  <si>
    <t xml:space="preserve">    中山市公安局大涌分局2018年度“三公”经费财政拨款支出决算数为44.05万元，完成预算45万元的97.89%。其中：因公出国（境）费支出决算为0万元；公务用车购置及运行维护费支出决算为43.74万元，完成预算44万元的99.4%；公务接待费支出决算为0.31万元，完成预算1万元的31.41%。2018年度“三公”经费支出决算小于预算数的主要原因是认真贯彻落实中央八项规定精神和厉行节约的要求，从严控制“三公”经费开支，全年实际支出比预算有所节约。</t>
  </si>
  <si>
    <t xml:space="preserve">    （二）“三公”经费财政拨款支出决算具体情况说明</t>
  </si>
  <si>
    <t xml:space="preserve">    2018年“三公”经费财政拨款支出决算中，因公出国（境）费0万元；公务用车购置及运行维护费支出43.74万元，占99.3%；公务接待费支出0.31万元，占0.7%。具体情况如下：</t>
  </si>
  <si>
    <t xml:space="preserve">    1.因公出国（境）费支出0万元。全年无使用财政拨款安排局（部、委、办）机关及下属单位出国团组。</t>
  </si>
  <si>
    <t xml:space="preserve">    2.公务用车购置及运行维护费支出43.74万元，其中：公务用车购置支出0万元；公务用车运行维护费支出43.74万元，2018年分局单位公务用车保有量为57辆，主要用于执法执勤。</t>
  </si>
  <si>
    <t xml:space="preserve">    3.公务接待费支出0.31万元，主要用于上级单位检查和相关单位交流工作等方面的接待。</t>
  </si>
  <si>
    <t>第四部分  名词解释</t>
  </si>
  <si>
    <t xml:space="preserve">    为了方便社会公众的理解，各部门要对公开内容中涉及的专业名词进行解析，格式如下：（以下专业名称解析供参考，各部门可以根据公开内容中涉及的专业名词自行予以增减）</t>
  </si>
  <si>
    <t xml:space="preserve">    一、 财政拨款收入：指财政当年拨付的资金收入。</t>
  </si>
  <si>
    <t xml:space="preserve">    二、事业收入：指事业单位开展专业业务活动及辅动所取得的收入。</t>
  </si>
  <si>
    <t xml:space="preserve">    三、经营收入：指事业单位在专业业务活动及其辅助活动之外开展非独立核算经营活动取得的收入。</t>
  </si>
  <si>
    <t xml:space="preserve">    四、其他收入：指除上述“财政拨款收入”、“事业收入”“经营收入”等以外的收入。主要是非本级财政拨款、存款利息收入、事业单位固定资产出租收入等。</t>
  </si>
  <si>
    <t xml:space="preserve">    五、用事业基金弥补收支差额：指事业单位在用当年“财政拨款收入”“事业收入”、“经营收入”、其他收入“不足以安排当年支出的情况下，使用以前年度累积的事业基金（事业单位当年收支相抵后按国家规定提取。由于弥补以后年度收支差额的基金）弥补本年度收支缺口的资金。</t>
  </si>
  <si>
    <t xml:space="preserve">    六、年初结转和结余：指以前年度尚未完成、结转到本年度按有关规定继续使用的资金。</t>
  </si>
  <si>
    <t xml:space="preserve">    七、结余分配：指事业单位按规定提取的职工福利基金、事业基金和缴纳的所得税，以及建设单位按规定应交回的基本建设竣工项目的结余资金。</t>
  </si>
  <si>
    <t xml:space="preserve">    八、年末结转和结余：指本年度或以前年度预算安排、因客观条件发生变化无法按原计划实施，需要延迟到以后年度按有关规定继续使用的资金。</t>
  </si>
  <si>
    <t xml:space="preserve">    九、基本支出：指为保障机构正常运转、完成日常工作任务发生的人员支出和公用支出。</t>
  </si>
  <si>
    <t xml:space="preserve">    十、项目支出：指在基本支出外为完成特定行政任务和事业发展目标所发生的支出。</t>
  </si>
  <si>
    <t xml:space="preserve">    十一、“三公”经费：按照党中央、国务院有关文件及部门预算管理有关规定，“三公经费”包括因公出国（境）费、公务用车购置及运行维护费和公务接待费。因公出国（境）费指单位工作人员公务出国（境）的住宿费、旅费、伙食补助费、杂费、培训费等支出。公务用车购置及运行维护费指单位公务用车购置费及租用费、燃料费、维修费、过路过桥费、保险费、安全奖励费用等支出。公务接待费指单位按规定开支的各类公务接待（含外宾接待）支出。</t>
  </si>
  <si>
    <t xml:space="preserve">    十二、机关运行经费：指为保证行政单位（含参照公务员法管理的事业单位）运行用于购买货物和服务的各项资金，包括办公及印刷费、邮电费、差旅费、会议费、福利费、日常维修费、专项材料合计一般设备购置费、办公用房水电费、取暖费、物业管理费、公务用车运行维护费及其他费用。</t>
  </si>
  <si>
    <t xml:space="preserve">    ……</t>
  </si>
</sst>
</file>

<file path=xl/styles.xml><?xml version="1.0" encoding="utf-8"?>
<styleSheet xmlns="http://schemas.openxmlformats.org/spreadsheetml/2006/main">
  <numFmts count="6">
    <numFmt numFmtId="176" formatCode="#,##0.00_ "/>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7" formatCode="#,##0.00_);[Red]\(#,##0.00\)"/>
  </numFmts>
  <fonts count="38">
    <font>
      <sz val="11"/>
      <color theme="1"/>
      <name val="宋体"/>
      <charset val="134"/>
      <scheme val="minor"/>
    </font>
    <font>
      <sz val="14"/>
      <color theme="1"/>
      <name val="宋体"/>
      <charset val="134"/>
      <scheme val="minor"/>
    </font>
    <font>
      <b/>
      <sz val="22"/>
      <color theme="1"/>
      <name val="宋体"/>
      <charset val="134"/>
      <scheme val="minor"/>
    </font>
    <font>
      <b/>
      <sz val="18"/>
      <color theme="1"/>
      <name val="宋体"/>
      <charset val="134"/>
      <scheme val="minor"/>
    </font>
    <font>
      <b/>
      <sz val="14"/>
      <color theme="1"/>
      <name val="宋体"/>
      <charset val="134"/>
      <scheme val="minor"/>
    </font>
    <font>
      <b/>
      <sz val="11"/>
      <color theme="1"/>
      <name val="宋体"/>
      <charset val="134"/>
      <scheme val="minor"/>
    </font>
    <font>
      <b/>
      <sz val="22"/>
      <color indexed="8"/>
      <name val="宋体"/>
      <charset val="134"/>
    </font>
    <font>
      <sz val="11"/>
      <color indexed="8"/>
      <name val="宋体"/>
      <charset val="134"/>
    </font>
    <font>
      <sz val="11"/>
      <color indexed="8"/>
      <name val="Arial"/>
      <charset val="134"/>
    </font>
    <font>
      <b/>
      <sz val="11"/>
      <color indexed="8"/>
      <name val="宋体"/>
      <charset val="134"/>
    </font>
    <font>
      <sz val="12"/>
      <color theme="1"/>
      <name val="宋体"/>
      <charset val="134"/>
      <scheme val="minor"/>
    </font>
    <font>
      <sz val="22"/>
      <color indexed="8"/>
      <name val="宋体"/>
      <charset val="134"/>
    </font>
    <font>
      <b/>
      <sz val="36"/>
      <color theme="1"/>
      <name val="宋体"/>
      <charset val="134"/>
      <scheme val="minor"/>
    </font>
    <font>
      <b/>
      <sz val="24"/>
      <color theme="1"/>
      <name val="宋体"/>
      <charset val="134"/>
      <scheme val="minor"/>
    </font>
    <font>
      <b/>
      <sz val="16"/>
      <color theme="1"/>
      <name val="宋体"/>
      <charset val="134"/>
      <scheme val="minor"/>
    </font>
    <font>
      <sz val="16"/>
      <color theme="1"/>
      <name val="宋体"/>
      <charset val="134"/>
      <scheme val="minor"/>
    </font>
    <font>
      <b/>
      <sz val="48"/>
      <color theme="1"/>
      <name val="宋体"/>
      <charset val="134"/>
      <scheme val="minor"/>
    </font>
    <font>
      <b/>
      <sz val="11"/>
      <color rgb="FFFA7D00"/>
      <name val="宋体"/>
      <charset val="0"/>
      <scheme val="minor"/>
    </font>
    <font>
      <sz val="11"/>
      <color theme="1"/>
      <name val="宋体"/>
      <charset val="0"/>
      <scheme val="minor"/>
    </font>
    <font>
      <u/>
      <sz val="11"/>
      <color rgb="FF800080"/>
      <name val="宋体"/>
      <charset val="0"/>
      <scheme val="minor"/>
    </font>
    <font>
      <sz val="11"/>
      <color rgb="FFFF0000"/>
      <name val="宋体"/>
      <charset val="0"/>
      <scheme val="minor"/>
    </font>
    <font>
      <sz val="11"/>
      <color theme="0"/>
      <name val="宋体"/>
      <charset val="0"/>
      <scheme val="minor"/>
    </font>
    <font>
      <sz val="11"/>
      <color rgb="FF9C0006"/>
      <name val="宋体"/>
      <charset val="0"/>
      <scheme val="minor"/>
    </font>
    <font>
      <b/>
      <sz val="11"/>
      <color rgb="FFFFFFFF"/>
      <name val="宋体"/>
      <charset val="0"/>
      <scheme val="minor"/>
    </font>
    <font>
      <sz val="12"/>
      <name val="宋体"/>
      <charset val="134"/>
    </font>
    <font>
      <sz val="11"/>
      <color rgb="FF006100"/>
      <name val="宋体"/>
      <charset val="0"/>
      <scheme val="minor"/>
    </font>
    <font>
      <u/>
      <sz val="11"/>
      <color rgb="FF0000FF"/>
      <name val="宋体"/>
      <charset val="0"/>
      <scheme val="minor"/>
    </font>
    <font>
      <sz val="11"/>
      <color rgb="FF3F3F76"/>
      <name val="宋体"/>
      <charset val="0"/>
      <scheme val="minor"/>
    </font>
    <font>
      <sz val="11"/>
      <color rgb="FFFA7D00"/>
      <name val="宋体"/>
      <charset val="0"/>
      <scheme val="minor"/>
    </font>
    <font>
      <b/>
      <sz val="11"/>
      <color theme="3"/>
      <name val="宋体"/>
      <charset val="134"/>
      <scheme val="minor"/>
    </font>
    <font>
      <b/>
      <sz val="11"/>
      <color theme="1"/>
      <name val="宋体"/>
      <charset val="0"/>
      <scheme val="minor"/>
    </font>
    <font>
      <sz val="10"/>
      <color indexed="8"/>
      <name val="Arial"/>
      <charset val="134"/>
    </font>
    <font>
      <b/>
      <sz val="13"/>
      <color theme="3"/>
      <name val="宋体"/>
      <charset val="134"/>
      <scheme val="minor"/>
    </font>
    <font>
      <b/>
      <sz val="18"/>
      <color theme="3"/>
      <name val="宋体"/>
      <charset val="134"/>
      <scheme val="minor"/>
    </font>
    <font>
      <b/>
      <sz val="11"/>
      <color rgb="FF3F3F3F"/>
      <name val="宋体"/>
      <charset val="0"/>
      <scheme val="minor"/>
    </font>
    <font>
      <b/>
      <sz val="15"/>
      <color theme="3"/>
      <name val="宋体"/>
      <charset val="134"/>
      <scheme val="minor"/>
    </font>
    <font>
      <i/>
      <sz val="11"/>
      <color rgb="FF7F7F7F"/>
      <name val="宋体"/>
      <charset val="0"/>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rgb="FFF2F2F2"/>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rgb="FFC6EFCE"/>
        <bgColor indexed="64"/>
      </patternFill>
    </fill>
    <fill>
      <patternFill patternType="solid">
        <fgColor rgb="FFFFCC99"/>
        <bgColor indexed="64"/>
      </patternFill>
    </fill>
    <fill>
      <patternFill patternType="solid">
        <fgColor theme="6" tint="0.799981688894314"/>
        <bgColor indexed="64"/>
      </patternFill>
    </fill>
    <fill>
      <patternFill patternType="solid">
        <fgColor theme="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FFFFCC"/>
        <bgColor indexed="64"/>
      </patternFill>
    </fill>
    <fill>
      <patternFill patternType="solid">
        <fgColor theme="8"/>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9"/>
        <bgColor indexed="64"/>
      </patternFill>
    </fill>
    <fill>
      <patternFill patternType="solid">
        <fgColor theme="7" tint="0.599993896298105"/>
        <bgColor indexed="64"/>
      </patternFill>
    </fill>
    <fill>
      <patternFill patternType="solid">
        <fgColor theme="9" tint="0.399975585192419"/>
        <bgColor indexed="64"/>
      </patternFill>
    </fill>
  </fills>
  <borders count="26">
    <border>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style="thin">
        <color auto="1"/>
      </left>
      <right style="thin">
        <color auto="1"/>
      </right>
      <top style="thin">
        <color auto="1"/>
      </top>
      <bottom style="thin">
        <color auto="1"/>
      </bottom>
      <diagonal/>
    </border>
    <border>
      <left style="thin">
        <color indexed="8"/>
      </left>
      <right/>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medium">
        <color indexed="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57">
    <xf numFmtId="0" fontId="0" fillId="0" borderId="0">
      <alignment vertical="center"/>
    </xf>
    <xf numFmtId="42" fontId="0" fillId="0" borderId="0" applyFont="0" applyFill="0" applyBorder="0" applyAlignment="0" applyProtection="0">
      <alignment vertical="center"/>
    </xf>
    <xf numFmtId="0" fontId="18" fillId="14" borderId="0" applyNumberFormat="0" applyBorder="0" applyAlignment="0" applyProtection="0">
      <alignment vertical="center"/>
    </xf>
    <xf numFmtId="0" fontId="27" fillId="13"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7" borderId="0" applyNumberFormat="0" applyBorder="0" applyAlignment="0" applyProtection="0">
      <alignment vertical="center"/>
    </xf>
    <xf numFmtId="0" fontId="22" fillId="8" borderId="0" applyNumberFormat="0" applyBorder="0" applyAlignment="0" applyProtection="0">
      <alignment vertical="center"/>
    </xf>
    <xf numFmtId="43" fontId="0" fillId="0" borderId="0" applyFont="0" applyFill="0" applyBorder="0" applyAlignment="0" applyProtection="0">
      <alignment vertical="center"/>
    </xf>
    <xf numFmtId="0" fontId="21" fillId="18"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0" borderId="0">
      <alignment vertical="center"/>
    </xf>
    <xf numFmtId="0" fontId="0" fillId="20" borderId="22" applyNumberFormat="0" applyFont="0" applyAlignment="0" applyProtection="0">
      <alignment vertical="center"/>
    </xf>
    <xf numFmtId="0" fontId="21" fillId="16" borderId="0" applyNumberFormat="0" applyBorder="0" applyAlignment="0" applyProtection="0">
      <alignment vertical="center"/>
    </xf>
    <xf numFmtId="0" fontId="2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5" fillId="0" borderId="24" applyNumberFormat="0" applyFill="0" applyAlignment="0" applyProtection="0">
      <alignment vertical="center"/>
    </xf>
    <xf numFmtId="0" fontId="32" fillId="0" borderId="24" applyNumberFormat="0" applyFill="0" applyAlignment="0" applyProtection="0">
      <alignment vertical="center"/>
    </xf>
    <xf numFmtId="0" fontId="21" fillId="22" borderId="0" applyNumberFormat="0" applyBorder="0" applyAlignment="0" applyProtection="0">
      <alignment vertical="center"/>
    </xf>
    <xf numFmtId="0" fontId="29" fillId="0" borderId="21" applyNumberFormat="0" applyFill="0" applyAlignment="0" applyProtection="0">
      <alignment vertical="center"/>
    </xf>
    <xf numFmtId="0" fontId="21" fillId="24" borderId="0" applyNumberFormat="0" applyBorder="0" applyAlignment="0" applyProtection="0">
      <alignment vertical="center"/>
    </xf>
    <xf numFmtId="0" fontId="34" fillId="4" borderId="25" applyNumberFormat="0" applyAlignment="0" applyProtection="0">
      <alignment vertical="center"/>
    </xf>
    <xf numFmtId="0" fontId="17" fillId="4" borderId="18" applyNumberFormat="0" applyAlignment="0" applyProtection="0">
      <alignment vertical="center"/>
    </xf>
    <xf numFmtId="0" fontId="23" fillId="10" borderId="19" applyNumberFormat="0" applyAlignment="0" applyProtection="0">
      <alignment vertical="center"/>
    </xf>
    <xf numFmtId="0" fontId="18" fillId="23" borderId="0" applyNumberFormat="0" applyBorder="0" applyAlignment="0" applyProtection="0">
      <alignment vertical="center"/>
    </xf>
    <xf numFmtId="0" fontId="21" fillId="27" borderId="0" applyNumberFormat="0" applyBorder="0" applyAlignment="0" applyProtection="0">
      <alignment vertical="center"/>
    </xf>
    <xf numFmtId="0" fontId="28" fillId="0" borderId="20" applyNumberFormat="0" applyFill="0" applyAlignment="0" applyProtection="0">
      <alignment vertical="center"/>
    </xf>
    <xf numFmtId="0" fontId="30" fillId="0" borderId="23" applyNumberFormat="0" applyFill="0" applyAlignment="0" applyProtection="0">
      <alignment vertical="center"/>
    </xf>
    <xf numFmtId="0" fontId="25" fillId="12" borderId="0" applyNumberFormat="0" applyBorder="0" applyAlignment="0" applyProtection="0">
      <alignment vertical="center"/>
    </xf>
    <xf numFmtId="0" fontId="37" fillId="28" borderId="0" applyNumberFormat="0" applyBorder="0" applyAlignment="0" applyProtection="0">
      <alignment vertical="center"/>
    </xf>
    <xf numFmtId="0" fontId="18" fillId="29" borderId="0" applyNumberFormat="0" applyBorder="0" applyAlignment="0" applyProtection="0">
      <alignment vertical="center"/>
    </xf>
    <xf numFmtId="0" fontId="21" fillId="15" borderId="0" applyNumberFormat="0" applyBorder="0" applyAlignment="0" applyProtection="0">
      <alignment vertical="center"/>
    </xf>
    <xf numFmtId="0" fontId="18" fillId="26" borderId="0" applyNumberFormat="0" applyBorder="0" applyAlignment="0" applyProtection="0">
      <alignment vertical="center"/>
    </xf>
    <xf numFmtId="0" fontId="18" fillId="30" borderId="0" applyNumberFormat="0" applyBorder="0" applyAlignment="0" applyProtection="0">
      <alignment vertical="center"/>
    </xf>
    <xf numFmtId="0" fontId="18" fillId="5" borderId="0" applyNumberFormat="0" applyBorder="0" applyAlignment="0" applyProtection="0">
      <alignment vertical="center"/>
    </xf>
    <xf numFmtId="0" fontId="18" fillId="7" borderId="0" applyNumberFormat="0" applyBorder="0" applyAlignment="0" applyProtection="0">
      <alignment vertical="center"/>
    </xf>
    <xf numFmtId="0" fontId="21" fillId="31" borderId="0" applyNumberFormat="0" applyBorder="0" applyAlignment="0" applyProtection="0">
      <alignment vertical="center"/>
    </xf>
    <xf numFmtId="0" fontId="21" fillId="6" borderId="0" applyNumberFormat="0" applyBorder="0" applyAlignment="0" applyProtection="0">
      <alignment vertical="center"/>
    </xf>
    <xf numFmtId="0" fontId="18" fillId="25" borderId="0" applyNumberFormat="0" applyBorder="0" applyAlignment="0" applyProtection="0">
      <alignment vertical="center"/>
    </xf>
    <xf numFmtId="0" fontId="18" fillId="33" borderId="0" applyNumberFormat="0" applyBorder="0" applyAlignment="0" applyProtection="0">
      <alignment vertical="center"/>
    </xf>
    <xf numFmtId="0" fontId="21" fillId="21" borderId="0" applyNumberFormat="0" applyBorder="0" applyAlignment="0" applyProtection="0">
      <alignment vertical="center"/>
    </xf>
    <xf numFmtId="0" fontId="24" fillId="0" borderId="0">
      <alignment vertical="center"/>
    </xf>
    <xf numFmtId="0" fontId="18" fillId="19" borderId="0" applyNumberFormat="0" applyBorder="0" applyAlignment="0" applyProtection="0">
      <alignment vertical="center"/>
    </xf>
    <xf numFmtId="0" fontId="21" fillId="11" borderId="0" applyNumberFormat="0" applyBorder="0" applyAlignment="0" applyProtection="0">
      <alignment vertical="center"/>
    </xf>
    <xf numFmtId="0" fontId="21" fillId="32" borderId="0" applyNumberFormat="0" applyBorder="0" applyAlignment="0" applyProtection="0">
      <alignment vertical="center"/>
    </xf>
    <xf numFmtId="0" fontId="24" fillId="0" borderId="0">
      <alignment vertical="center"/>
    </xf>
    <xf numFmtId="0" fontId="18" fillId="9" borderId="0" applyNumberFormat="0" applyBorder="0" applyAlignment="0" applyProtection="0">
      <alignment vertical="center"/>
    </xf>
    <xf numFmtId="0" fontId="21" fillId="34" borderId="0" applyNumberFormat="0" applyBorder="0" applyAlignment="0" applyProtection="0">
      <alignment vertical="center"/>
    </xf>
    <xf numFmtId="0" fontId="24" fillId="0" borderId="0">
      <alignment vertical="center"/>
    </xf>
    <xf numFmtId="0" fontId="31" fillId="0" borderId="0"/>
    <xf numFmtId="0" fontId="31" fillId="0" borderId="0"/>
    <xf numFmtId="0" fontId="0" fillId="0" borderId="0">
      <alignment vertical="center"/>
    </xf>
    <xf numFmtId="0" fontId="0" fillId="0" borderId="0">
      <alignment vertical="center"/>
    </xf>
  </cellStyleXfs>
  <cellXfs count="150">
    <xf numFmtId="0" fontId="0" fillId="0" borderId="0" xfId="0">
      <alignment vertical="center"/>
    </xf>
    <xf numFmtId="0" fontId="1" fillId="0" borderId="0" xfId="0" applyFont="1" applyAlignment="1">
      <alignment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vertical="center" wrapText="1"/>
    </xf>
    <xf numFmtId="0" fontId="0" fillId="0" borderId="0" xfId="0" applyAlignment="1">
      <alignment vertical="center"/>
    </xf>
    <xf numFmtId="0" fontId="0" fillId="0" borderId="0" xfId="0" applyFont="1">
      <alignment vertical="center"/>
    </xf>
    <xf numFmtId="0" fontId="5" fillId="2" borderId="0" xfId="0" applyFont="1" applyFill="1">
      <alignment vertical="center"/>
    </xf>
    <xf numFmtId="0" fontId="0" fillId="0" borderId="0" xfId="0" applyAlignment="1">
      <alignment vertical="center" wrapText="1"/>
    </xf>
    <xf numFmtId="0" fontId="6" fillId="0" borderId="0" xfId="0" applyFont="1" applyAlignment="1">
      <alignment horizontal="center" vertical="center"/>
    </xf>
    <xf numFmtId="0" fontId="7" fillId="0" borderId="0" xfId="0" applyFont="1" applyAlignment="1">
      <alignment horizontal="left"/>
    </xf>
    <xf numFmtId="0" fontId="8" fillId="0" borderId="0" xfId="0" applyFont="1" applyAlignment="1">
      <alignment wrapText="1"/>
    </xf>
    <xf numFmtId="0" fontId="8" fillId="0" borderId="0" xfId="0" applyFont="1" applyAlignment="1"/>
    <xf numFmtId="0" fontId="7" fillId="0" borderId="0" xfId="0" applyFont="1" applyAlignment="1">
      <alignment horizontal="center"/>
    </xf>
    <xf numFmtId="0" fontId="7" fillId="0" borderId="0" xfId="0" applyFont="1" applyAlignment="1">
      <alignment horizontal="right"/>
    </xf>
    <xf numFmtId="0" fontId="9" fillId="3" borderId="1" xfId="0" applyFont="1" applyFill="1" applyBorder="1" applyAlignment="1">
      <alignment horizontal="center" vertical="center" wrapText="1" shrinkToFit="1"/>
    </xf>
    <xf numFmtId="0" fontId="9" fillId="3" borderId="2" xfId="0" applyFont="1" applyFill="1" applyBorder="1" applyAlignment="1">
      <alignment horizontal="center" vertical="center" wrapText="1" shrinkToFit="1"/>
    </xf>
    <xf numFmtId="0" fontId="9" fillId="3" borderId="3" xfId="0" applyFont="1" applyFill="1" applyBorder="1" applyAlignment="1">
      <alignment horizontal="center" vertical="center" wrapText="1" shrinkToFit="1"/>
    </xf>
    <xf numFmtId="0" fontId="9" fillId="3" borderId="4" xfId="0" applyFont="1" applyFill="1" applyBorder="1" applyAlignment="1">
      <alignment horizontal="center" vertical="center" wrapText="1" shrinkToFit="1"/>
    </xf>
    <xf numFmtId="0" fontId="9" fillId="3" borderId="5" xfId="0" applyFont="1" applyFill="1" applyBorder="1" applyAlignment="1">
      <alignment horizontal="center" vertical="center" wrapText="1" shrinkToFit="1"/>
    </xf>
    <xf numFmtId="0" fontId="9" fillId="3" borderId="6" xfId="0" applyFont="1" applyFill="1" applyBorder="1" applyAlignment="1">
      <alignment horizontal="center" vertical="center" wrapText="1" shrinkToFit="1"/>
    </xf>
    <xf numFmtId="4" fontId="9" fillId="2" borderId="6" xfId="0" applyNumberFormat="1" applyFont="1" applyFill="1" applyBorder="1" applyAlignment="1">
      <alignment horizontal="right" vertical="center" shrinkToFit="1"/>
    </xf>
    <xf numFmtId="0" fontId="7" fillId="0" borderId="5" xfId="0" applyFont="1" applyBorder="1" applyAlignment="1">
      <alignment horizontal="left" vertical="center" shrinkToFit="1"/>
    </xf>
    <xf numFmtId="0" fontId="7" fillId="0" borderId="6" xfId="0" applyFont="1" applyBorder="1" applyAlignment="1">
      <alignment horizontal="left" vertical="center" wrapText="1" shrinkToFit="1"/>
    </xf>
    <xf numFmtId="4" fontId="7" fillId="0" borderId="6" xfId="0" applyNumberFormat="1" applyFont="1" applyBorder="1" applyAlignment="1">
      <alignment horizontal="right" vertical="center" shrinkToFit="1"/>
    </xf>
    <xf numFmtId="0" fontId="7" fillId="0" borderId="7" xfId="0" applyFont="1" applyBorder="1" applyAlignment="1">
      <alignment horizontal="left" vertical="center" shrinkToFit="1"/>
    </xf>
    <xf numFmtId="0" fontId="7" fillId="0" borderId="8" xfId="0" applyFont="1" applyBorder="1" applyAlignment="1">
      <alignment horizontal="left" vertical="center" wrapText="1" shrinkToFit="1"/>
    </xf>
    <xf numFmtId="4" fontId="7" fillId="0" borderId="8" xfId="0" applyNumberFormat="1" applyFont="1" applyBorder="1" applyAlignment="1">
      <alignment horizontal="right" vertical="center" shrinkToFit="1"/>
    </xf>
    <xf numFmtId="4" fontId="9" fillId="2" borderId="8" xfId="0" applyNumberFormat="1" applyFont="1" applyFill="1" applyBorder="1" applyAlignment="1">
      <alignment horizontal="right" vertical="center" shrinkToFit="1"/>
    </xf>
    <xf numFmtId="0" fontId="7" fillId="0" borderId="9" xfId="0" applyFont="1" applyBorder="1" applyAlignment="1">
      <alignment horizontal="left" vertical="center" shrinkToFit="1"/>
    </xf>
    <xf numFmtId="0" fontId="7" fillId="0" borderId="9" xfId="0" applyFont="1" applyBorder="1" applyAlignment="1">
      <alignment horizontal="left" vertical="center" wrapText="1" shrinkToFit="1"/>
    </xf>
    <xf numFmtId="4" fontId="7" fillId="0" borderId="9" xfId="0" applyNumberFormat="1" applyFont="1" applyBorder="1" applyAlignment="1">
      <alignment horizontal="right" vertical="center" shrinkToFit="1"/>
    </xf>
    <xf numFmtId="4" fontId="9" fillId="2" borderId="9" xfId="0" applyNumberFormat="1" applyFont="1" applyFill="1" applyBorder="1" applyAlignment="1">
      <alignment horizontal="right" vertical="center" shrinkToFit="1"/>
    </xf>
    <xf numFmtId="0" fontId="10" fillId="0" borderId="0" xfId="56" applyFont="1" applyFill="1" applyBorder="1" applyAlignment="1">
      <alignment vertical="center"/>
    </xf>
    <xf numFmtId="4" fontId="7" fillId="0" borderId="0" xfId="0" applyNumberFormat="1" applyFont="1" applyBorder="1" applyAlignment="1">
      <alignment horizontal="right" vertical="center" shrinkToFit="1"/>
    </xf>
    <xf numFmtId="4" fontId="9" fillId="2" borderId="0" xfId="0" applyNumberFormat="1" applyFont="1" applyFill="1" applyBorder="1" applyAlignment="1">
      <alignment horizontal="right" vertical="center" shrinkToFit="1"/>
    </xf>
    <xf numFmtId="0" fontId="7" fillId="0" borderId="10"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0" fillId="0" borderId="0" xfId="0" applyAlignment="1">
      <alignment horizontal="left" vertical="center"/>
    </xf>
    <xf numFmtId="0" fontId="0" fillId="0" borderId="0" xfId="0" applyAlignment="1">
      <alignment horizontal="left" vertical="center" wrapText="1"/>
    </xf>
    <xf numFmtId="0" fontId="5" fillId="0" borderId="0" xfId="0" applyFont="1">
      <alignment vertical="center"/>
    </xf>
    <xf numFmtId="0" fontId="5" fillId="0" borderId="0" xfId="0" applyFont="1" applyAlignment="1">
      <alignment horizontal="center" vertical="center" wrapText="1"/>
    </xf>
    <xf numFmtId="176" fontId="0" fillId="0" borderId="0" xfId="0" applyNumberFormat="1">
      <alignment vertical="center"/>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176" fontId="5" fillId="0" borderId="9" xfId="0" applyNumberFormat="1" applyFont="1" applyBorder="1" applyAlignment="1">
      <alignment horizontal="right" vertical="center"/>
    </xf>
    <xf numFmtId="176" fontId="0" fillId="0" borderId="9" xfId="0" applyNumberFormat="1" applyBorder="1" applyAlignment="1">
      <alignment horizontal="right" vertical="center"/>
    </xf>
    <xf numFmtId="0" fontId="10" fillId="0" borderId="11" xfId="56" applyFont="1" applyFill="1" applyBorder="1" applyAlignment="1">
      <alignment vertical="center"/>
    </xf>
    <xf numFmtId="176" fontId="0" fillId="0" borderId="0" xfId="0" applyNumberFormat="1" applyBorder="1" applyAlignment="1">
      <alignment horizontal="right" vertical="center"/>
    </xf>
    <xf numFmtId="176" fontId="5" fillId="0" borderId="0" xfId="0" applyNumberFormat="1" applyFont="1" applyBorder="1" applyAlignment="1">
      <alignment horizontal="right" vertical="center"/>
    </xf>
    <xf numFmtId="0" fontId="0" fillId="0" borderId="0" xfId="0" applyFill="1" applyBorder="1">
      <alignment vertical="center"/>
    </xf>
    <xf numFmtId="0" fontId="5" fillId="0" borderId="0" xfId="0" applyFont="1" applyAlignment="1">
      <alignment horizontal="center" vertical="center"/>
    </xf>
    <xf numFmtId="176" fontId="0" fillId="0" borderId="0" xfId="0" applyNumberFormat="1" applyAlignment="1">
      <alignment horizontal="right" vertical="center"/>
    </xf>
    <xf numFmtId="176" fontId="5" fillId="0" borderId="9" xfId="0" applyNumberFormat="1" applyFont="1" applyBorder="1" applyAlignment="1">
      <alignment horizontal="center" vertical="center"/>
    </xf>
    <xf numFmtId="0" fontId="5" fillId="0" borderId="9" xfId="0" applyFont="1" applyBorder="1" applyAlignment="1">
      <alignment horizontal="left" vertical="center"/>
    </xf>
    <xf numFmtId="0" fontId="0" fillId="0" borderId="9" xfId="0" applyBorder="1" applyAlignment="1">
      <alignment horizontal="left" vertical="center"/>
    </xf>
    <xf numFmtId="0" fontId="0" fillId="0" borderId="9" xfId="0" applyBorder="1" applyAlignment="1">
      <alignment horizontal="left"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Border="1" applyAlignment="1">
      <alignment horizontal="center" vertical="center"/>
    </xf>
    <xf numFmtId="0" fontId="0" fillId="0" borderId="0" xfId="0" applyAlignment="1">
      <alignment horizontal="center" vertical="center"/>
    </xf>
    <xf numFmtId="177" fontId="0" fillId="0" borderId="0" xfId="0" applyNumberFormat="1">
      <alignment vertical="center"/>
    </xf>
    <xf numFmtId="0" fontId="6" fillId="2" borderId="0" xfId="0" applyFont="1" applyFill="1" applyAlignment="1">
      <alignment horizontal="center"/>
    </xf>
    <xf numFmtId="0" fontId="7" fillId="2" borderId="0" xfId="0" applyFont="1" applyFill="1" applyAlignment="1"/>
    <xf numFmtId="0" fontId="8" fillId="2" borderId="0" xfId="0" applyFont="1" applyFill="1" applyAlignment="1"/>
    <xf numFmtId="177" fontId="7" fillId="2" borderId="0" xfId="0" applyNumberFormat="1" applyFont="1" applyFill="1" applyAlignment="1">
      <alignment horizontal="center"/>
    </xf>
    <xf numFmtId="177" fontId="8" fillId="2" borderId="0" xfId="0" applyNumberFormat="1" applyFont="1" applyFill="1" applyAlignment="1"/>
    <xf numFmtId="177" fontId="7" fillId="2" borderId="0" xfId="0" applyNumberFormat="1" applyFont="1" applyFill="1" applyAlignment="1">
      <alignment horizontal="right"/>
    </xf>
    <xf numFmtId="177" fontId="9" fillId="3" borderId="9" xfId="0" applyNumberFormat="1" applyFont="1" applyFill="1" applyBorder="1" applyAlignment="1">
      <alignment horizontal="center" vertical="center" wrapText="1" shrinkToFit="1"/>
    </xf>
    <xf numFmtId="0" fontId="9" fillId="3" borderId="14" xfId="0" applyFont="1" applyFill="1" applyBorder="1" applyAlignment="1">
      <alignment horizontal="center" vertical="center" wrapText="1" shrinkToFit="1"/>
    </xf>
    <xf numFmtId="177" fontId="9" fillId="2" borderId="6" xfId="0" applyNumberFormat="1" applyFont="1" applyFill="1" applyBorder="1" applyAlignment="1">
      <alignment horizontal="right" vertical="center" shrinkToFit="1"/>
    </xf>
    <xf numFmtId="0" fontId="7" fillId="0" borderId="9" xfId="0" applyFont="1" applyFill="1" applyBorder="1" applyAlignment="1">
      <alignment horizontal="left" vertical="center" shrinkToFit="1"/>
    </xf>
    <xf numFmtId="177" fontId="7" fillId="2" borderId="6" xfId="0" applyNumberFormat="1" applyFont="1" applyFill="1" applyBorder="1" applyAlignment="1">
      <alignment horizontal="right" vertical="center" shrinkToFit="1"/>
    </xf>
    <xf numFmtId="177" fontId="0" fillId="2" borderId="15" xfId="0" applyNumberFormat="1" applyFill="1" applyBorder="1">
      <alignment vertical="center"/>
    </xf>
    <xf numFmtId="0" fontId="7" fillId="2" borderId="9" xfId="0" applyFont="1" applyFill="1" applyBorder="1" applyAlignment="1">
      <alignment horizontal="left" vertical="center" shrinkToFit="1"/>
    </xf>
    <xf numFmtId="0" fontId="7" fillId="0" borderId="9" xfId="54" applyFont="1" applyBorder="1" applyAlignment="1">
      <alignment horizontal="left" vertical="center" shrinkToFit="1"/>
    </xf>
    <xf numFmtId="0" fontId="7" fillId="2" borderId="16" xfId="0" applyFont="1" applyFill="1" applyBorder="1" applyAlignment="1">
      <alignment horizontal="left" vertical="center" shrinkToFit="1"/>
    </xf>
    <xf numFmtId="0" fontId="7" fillId="0" borderId="9" xfId="53" applyFont="1" applyBorder="1" applyAlignment="1">
      <alignment horizontal="left" vertical="center" shrinkToFit="1"/>
    </xf>
    <xf numFmtId="177" fontId="0" fillId="2" borderId="9" xfId="0" applyNumberFormat="1" applyFill="1" applyBorder="1">
      <alignment vertical="center"/>
    </xf>
    <xf numFmtId="177" fontId="0" fillId="2" borderId="0" xfId="0" applyNumberFormat="1" applyFill="1" applyBorder="1">
      <alignment vertical="center"/>
    </xf>
    <xf numFmtId="0" fontId="7" fillId="2" borderId="0" xfId="0" applyFont="1" applyFill="1" applyBorder="1" applyAlignment="1">
      <alignment horizontal="left" vertical="center" shrinkToFit="1"/>
    </xf>
    <xf numFmtId="176" fontId="8" fillId="0" borderId="0" xfId="0" applyNumberFormat="1" applyFont="1" applyAlignment="1"/>
    <xf numFmtId="176" fontId="7" fillId="2" borderId="0" xfId="0" applyNumberFormat="1" applyFont="1" applyFill="1" applyAlignment="1">
      <alignment horizontal="center"/>
    </xf>
    <xf numFmtId="176" fontId="7" fillId="2" borderId="0" xfId="0" applyNumberFormat="1" applyFont="1" applyFill="1" applyAlignment="1">
      <alignment horizontal="right"/>
    </xf>
    <xf numFmtId="0" fontId="9" fillId="3" borderId="9" xfId="0" applyFont="1" applyFill="1" applyBorder="1" applyAlignment="1">
      <alignment horizontal="center" vertical="center"/>
    </xf>
    <xf numFmtId="0" fontId="9" fillId="3" borderId="9" xfId="0" applyFont="1" applyFill="1" applyBorder="1" applyAlignment="1">
      <alignment horizontal="center" vertical="center" wrapText="1"/>
    </xf>
    <xf numFmtId="176" fontId="9" fillId="3" borderId="9" xfId="0" applyNumberFormat="1" applyFont="1" applyFill="1" applyBorder="1" applyAlignment="1">
      <alignment horizontal="center" vertical="center" wrapText="1"/>
    </xf>
    <xf numFmtId="176" fontId="9" fillId="3" borderId="9" xfId="0" applyNumberFormat="1" applyFont="1" applyFill="1" applyBorder="1" applyAlignment="1">
      <alignment horizontal="center" vertical="center"/>
    </xf>
    <xf numFmtId="0" fontId="7" fillId="3" borderId="9" xfId="0" applyFont="1" applyFill="1" applyBorder="1" applyAlignment="1">
      <alignment horizontal="left" vertical="center"/>
    </xf>
    <xf numFmtId="176" fontId="7" fillId="2" borderId="9" xfId="0" applyNumberFormat="1" applyFont="1" applyFill="1" applyBorder="1" applyAlignment="1">
      <alignment horizontal="right" vertical="center" shrinkToFit="1"/>
    </xf>
    <xf numFmtId="0" fontId="7" fillId="3" borderId="9" xfId="0" applyFont="1" applyFill="1" applyBorder="1" applyAlignment="1">
      <alignment horizontal="left" vertical="center" shrinkToFit="1"/>
    </xf>
    <xf numFmtId="176" fontId="9" fillId="2" borderId="9" xfId="0" applyNumberFormat="1" applyFont="1" applyFill="1" applyBorder="1" applyAlignment="1">
      <alignment horizontal="right" vertical="center" shrinkToFit="1"/>
    </xf>
    <xf numFmtId="0" fontId="7" fillId="3" borderId="9" xfId="0" applyFont="1" applyFill="1" applyBorder="1" applyAlignment="1">
      <alignment horizontal="center" vertical="center"/>
    </xf>
    <xf numFmtId="0" fontId="9" fillId="3" borderId="9" xfId="0" applyFont="1" applyFill="1" applyBorder="1" applyAlignment="1">
      <alignment horizontal="left" vertical="center"/>
    </xf>
    <xf numFmtId="176" fontId="7" fillId="2" borderId="0" xfId="0" applyNumberFormat="1" applyFont="1" applyFill="1" applyBorder="1" applyAlignment="1">
      <alignment horizontal="right" vertical="center" shrinkToFit="1"/>
    </xf>
    <xf numFmtId="176" fontId="9" fillId="2" borderId="0" xfId="0" applyNumberFormat="1" applyFont="1" applyFill="1" applyBorder="1" applyAlignment="1">
      <alignment horizontal="right" vertical="center" shrinkToFit="1"/>
    </xf>
    <xf numFmtId="0" fontId="7" fillId="2" borderId="0" xfId="0" applyFont="1" applyFill="1" applyBorder="1" applyAlignment="1">
      <alignment horizontal="left" vertical="center"/>
    </xf>
    <xf numFmtId="0" fontId="11" fillId="0" borderId="0" xfId="0" applyFont="1" applyFill="1" applyAlignment="1">
      <alignment horizontal="center"/>
    </xf>
    <xf numFmtId="0" fontId="7" fillId="0" borderId="0" xfId="0" applyFont="1" applyFill="1" applyAlignment="1"/>
    <xf numFmtId="176" fontId="7" fillId="0" borderId="0" xfId="0" applyNumberFormat="1" applyFont="1" applyFill="1" applyAlignment="1">
      <alignment horizontal="center"/>
    </xf>
    <xf numFmtId="176" fontId="7" fillId="0" borderId="0" xfId="0" applyNumberFormat="1" applyFont="1" applyFill="1" applyAlignment="1">
      <alignment horizontal="right"/>
    </xf>
    <xf numFmtId="0" fontId="9" fillId="0" borderId="9" xfId="0" applyFont="1" applyFill="1" applyBorder="1" applyAlignment="1">
      <alignment horizontal="center" vertical="center" shrinkToFit="1"/>
    </xf>
    <xf numFmtId="176" fontId="9" fillId="0" borderId="9" xfId="0" applyNumberFormat="1" applyFont="1" applyFill="1" applyBorder="1" applyAlignment="1">
      <alignment horizontal="center" vertical="center" wrapText="1" shrinkToFit="1"/>
    </xf>
    <xf numFmtId="0" fontId="9" fillId="0" borderId="9" xfId="0" applyFont="1" applyFill="1" applyBorder="1" applyAlignment="1">
      <alignment horizontal="center" vertical="center" wrapText="1" shrinkToFit="1"/>
    </xf>
    <xf numFmtId="0" fontId="7" fillId="0" borderId="9" xfId="0" applyFont="1" applyFill="1" applyBorder="1" applyAlignment="1">
      <alignment horizontal="center" vertical="center" shrinkToFit="1"/>
    </xf>
    <xf numFmtId="176" fontId="7" fillId="0" borderId="9" xfId="0" applyNumberFormat="1" applyFont="1" applyFill="1" applyBorder="1" applyAlignment="1">
      <alignment horizontal="right" vertical="center" shrinkToFit="1"/>
    </xf>
    <xf numFmtId="0" fontId="7" fillId="0" borderId="6" xfId="54" applyFont="1" applyBorder="1" applyAlignment="1">
      <alignment horizontal="left" vertical="center" shrinkToFit="1"/>
    </xf>
    <xf numFmtId="0" fontId="7" fillId="0" borderId="17" xfId="54" applyFont="1" applyBorder="1" applyAlignment="1">
      <alignment horizontal="left" vertical="center" shrinkToFit="1"/>
    </xf>
    <xf numFmtId="0" fontId="7" fillId="0" borderId="6" xfId="53" applyFont="1" applyBorder="1" applyAlignment="1">
      <alignment horizontal="left" vertical="center" shrinkToFit="1"/>
    </xf>
    <xf numFmtId="0" fontId="7" fillId="2" borderId="15" xfId="0" applyFont="1" applyFill="1" applyBorder="1" applyAlignment="1">
      <alignment horizontal="left" vertical="center" shrinkToFit="1"/>
    </xf>
    <xf numFmtId="0" fontId="7" fillId="0" borderId="8" xfId="53" applyFont="1" applyBorder="1" applyAlignment="1">
      <alignment horizontal="left" vertical="center" shrinkToFit="1"/>
    </xf>
    <xf numFmtId="176" fontId="7" fillId="0" borderId="15" xfId="0" applyNumberFormat="1" applyFont="1" applyFill="1" applyBorder="1" applyAlignment="1">
      <alignment horizontal="right" vertical="center" shrinkToFit="1"/>
    </xf>
    <xf numFmtId="0" fontId="7" fillId="0" borderId="0" xfId="53" applyFont="1" applyBorder="1" applyAlignment="1">
      <alignment horizontal="left" vertical="center" shrinkToFit="1"/>
    </xf>
    <xf numFmtId="176" fontId="7" fillId="0" borderId="0" xfId="0" applyNumberFormat="1" applyFont="1" applyFill="1" applyBorder="1" applyAlignment="1">
      <alignment horizontal="right" vertical="center" shrinkToFit="1"/>
    </xf>
    <xf numFmtId="0" fontId="0" fillId="0" borderId="0" xfId="0" applyBorder="1" applyAlignment="1">
      <alignment horizontal="left" vertical="center"/>
    </xf>
    <xf numFmtId="0" fontId="11" fillId="2" borderId="0" xfId="0" applyFont="1" applyFill="1" applyAlignment="1">
      <alignment horizontal="center"/>
    </xf>
    <xf numFmtId="176" fontId="8" fillId="0" borderId="0" xfId="0" applyNumberFormat="1" applyFont="1" applyAlignment="1">
      <alignment horizontal="right"/>
    </xf>
    <xf numFmtId="0" fontId="9" fillId="3" borderId="9" xfId="0" applyFont="1" applyFill="1" applyBorder="1" applyAlignment="1">
      <alignment horizontal="center" vertical="center" shrinkToFit="1"/>
    </xf>
    <xf numFmtId="176" fontId="9" fillId="3" borderId="9" xfId="0" applyNumberFormat="1" applyFont="1" applyFill="1" applyBorder="1" applyAlignment="1">
      <alignment horizontal="center" vertical="center" wrapText="1" shrinkToFit="1"/>
    </xf>
    <xf numFmtId="0" fontId="9" fillId="3" borderId="9" xfId="0" applyFont="1" applyFill="1" applyBorder="1" applyAlignment="1">
      <alignment horizontal="center" vertical="center" wrapText="1" shrinkToFit="1"/>
    </xf>
    <xf numFmtId="0" fontId="7" fillId="0" borderId="17" xfId="53" applyFont="1" applyBorder="1" applyAlignment="1">
      <alignment horizontal="left" vertical="center" shrinkToFit="1"/>
    </xf>
    <xf numFmtId="0" fontId="2" fillId="2" borderId="0" xfId="0" applyFont="1" applyFill="1" applyAlignment="1">
      <alignment horizontal="center"/>
    </xf>
    <xf numFmtId="0" fontId="0" fillId="2" borderId="0" xfId="0" applyFill="1" applyAlignment="1"/>
    <xf numFmtId="176" fontId="0" fillId="2" borderId="0" xfId="0" applyNumberFormat="1" applyFill="1" applyAlignment="1"/>
    <xf numFmtId="0" fontId="7" fillId="3" borderId="0" xfId="0" applyFont="1" applyFill="1" applyBorder="1" applyAlignment="1">
      <alignment horizontal="left" vertical="center" shrinkToFit="1"/>
    </xf>
    <xf numFmtId="176" fontId="0" fillId="2" borderId="0" xfId="0" applyNumberFormat="1" applyFill="1" applyAlignment="1">
      <alignment horizontal="right"/>
    </xf>
    <xf numFmtId="0" fontId="9" fillId="3" borderId="2" xfId="0" applyFont="1" applyFill="1" applyBorder="1" applyAlignment="1">
      <alignment horizontal="center" vertical="center" shrinkToFit="1"/>
    </xf>
    <xf numFmtId="0" fontId="9" fillId="3" borderId="5" xfId="0" applyFont="1" applyFill="1" applyBorder="1" applyAlignment="1">
      <alignment horizontal="center" vertical="center" shrinkToFit="1"/>
    </xf>
    <xf numFmtId="176" fontId="9" fillId="3" borderId="6" xfId="0" applyNumberFormat="1" applyFont="1" applyFill="1" applyBorder="1" applyAlignment="1">
      <alignment horizontal="center" vertical="center" shrinkToFit="1"/>
    </xf>
    <xf numFmtId="0" fontId="9" fillId="3" borderId="6" xfId="0" applyFont="1" applyFill="1" applyBorder="1" applyAlignment="1">
      <alignment horizontal="center" vertical="center" shrinkToFit="1"/>
    </xf>
    <xf numFmtId="0" fontId="7" fillId="3" borderId="5" xfId="0" applyFont="1" applyFill="1" applyBorder="1" applyAlignment="1">
      <alignment horizontal="left" vertical="center" shrinkToFit="1"/>
    </xf>
    <xf numFmtId="176" fontId="7" fillId="2" borderId="6" xfId="0" applyNumberFormat="1" applyFont="1" applyFill="1" applyBorder="1" applyAlignment="1">
      <alignment horizontal="right" vertical="center" shrinkToFit="1"/>
    </xf>
    <xf numFmtId="0" fontId="7" fillId="3" borderId="6" xfId="0" applyFont="1" applyFill="1" applyBorder="1" applyAlignment="1">
      <alignment horizontal="left" vertical="center" shrinkToFit="1"/>
    </xf>
    <xf numFmtId="0" fontId="7" fillId="3" borderId="5" xfId="0" applyFont="1" applyFill="1" applyBorder="1" applyAlignment="1">
      <alignment horizontal="left" vertical="center"/>
    </xf>
    <xf numFmtId="0" fontId="7" fillId="3" borderId="7" xfId="0" applyFont="1" applyFill="1" applyBorder="1" applyAlignment="1">
      <alignment horizontal="left" vertical="center" shrinkToFit="1"/>
    </xf>
    <xf numFmtId="176" fontId="7" fillId="2" borderId="8" xfId="0" applyNumberFormat="1" applyFont="1" applyFill="1" applyBorder="1" applyAlignment="1">
      <alignment horizontal="right" vertical="center" shrinkToFit="1"/>
    </xf>
    <xf numFmtId="0" fontId="7" fillId="3" borderId="8" xfId="0" applyFont="1" applyFill="1" applyBorder="1" applyAlignment="1">
      <alignment horizontal="left" vertical="center" shrinkToFit="1"/>
    </xf>
    <xf numFmtId="0" fontId="9" fillId="3" borderId="9" xfId="0" applyFont="1" applyFill="1" applyBorder="1" applyAlignment="1">
      <alignment vertical="center" shrinkToFit="1"/>
    </xf>
    <xf numFmtId="176" fontId="0" fillId="2" borderId="9" xfId="0" applyNumberFormat="1" applyFill="1" applyBorder="1" applyAlignment="1"/>
    <xf numFmtId="176" fontId="0" fillId="2" borderId="0" xfId="0" applyNumberFormat="1" applyFill="1" applyBorder="1" applyAlignment="1"/>
    <xf numFmtId="0" fontId="12" fillId="0" borderId="0" xfId="0" applyFont="1" applyAlignment="1">
      <alignment horizontal="center" vertical="center"/>
    </xf>
    <xf numFmtId="0" fontId="13" fillId="0" borderId="0" xfId="13" applyFont="1" applyAlignment="1">
      <alignment horizontal="center" vertical="center"/>
    </xf>
    <xf numFmtId="0" fontId="4" fillId="0" borderId="0" xfId="13" applyFont="1" applyAlignment="1">
      <alignment vertical="center" wrapText="1"/>
    </xf>
    <xf numFmtId="0" fontId="1" fillId="0" borderId="0" xfId="13" applyFont="1" applyAlignment="1">
      <alignment vertical="center" wrapText="1"/>
    </xf>
    <xf numFmtId="0" fontId="13" fillId="0" borderId="0" xfId="0" applyFont="1" applyAlignment="1">
      <alignment horizontal="center" vertical="center"/>
    </xf>
    <xf numFmtId="0" fontId="14" fillId="0" borderId="0" xfId="0" applyFont="1">
      <alignment vertical="center"/>
    </xf>
    <xf numFmtId="0" fontId="15" fillId="0" borderId="0" xfId="0" applyFont="1">
      <alignment vertical="center"/>
    </xf>
    <xf numFmtId="0" fontId="12" fillId="0" borderId="0" xfId="0" applyFont="1">
      <alignment vertical="center"/>
    </xf>
    <xf numFmtId="0" fontId="13" fillId="0" borderId="0" xfId="0" applyFont="1">
      <alignment vertical="center"/>
    </xf>
    <xf numFmtId="0" fontId="16" fillId="0" borderId="0" xfId="0" applyNumberFormat="1" applyFont="1" applyAlignment="1">
      <alignment horizontal="center"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常规 2 3" xfId="49"/>
    <cellStyle name="40% - 强调文字颜色 6" xfId="50" builtinId="51"/>
    <cellStyle name="60% - 强调文字颜色 6" xfId="51" builtinId="52"/>
    <cellStyle name="常规 2" xfId="52"/>
    <cellStyle name="常规 3" xfId="53"/>
    <cellStyle name="常规 4" xfId="54"/>
    <cellStyle name="常规 5" xfId="55"/>
    <cellStyle name="常规 7" xfId="5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xdr:col>
      <xdr:colOff>9525</xdr:colOff>
      <xdr:row>5</xdr:row>
      <xdr:rowOff>28575</xdr:rowOff>
    </xdr:from>
    <xdr:to>
      <xdr:col>7</xdr:col>
      <xdr:colOff>1095375</xdr:colOff>
      <xdr:row>15</xdr:row>
      <xdr:rowOff>304800</xdr:rowOff>
    </xdr:to>
    <xdr:cxnSp>
      <xdr:nvCxnSpPr>
        <xdr:cNvPr id="3" name="直接连接符 2"/>
        <xdr:cNvCxnSpPr/>
      </xdr:nvCxnSpPr>
      <xdr:spPr>
        <a:xfrm flipV="1">
          <a:off x="2647950" y="1495425"/>
          <a:ext cx="6657975" cy="43148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7:I18"/>
  <sheetViews>
    <sheetView workbookViewId="0">
      <selection activeCell="A18" sqref="A18:I18"/>
    </sheetView>
  </sheetViews>
  <sheetFormatPr defaultColWidth="9" defaultRowHeight="13.5"/>
  <sheetData>
    <row r="7" spans="1:1">
      <c r="A7" t="s">
        <v>0</v>
      </c>
    </row>
    <row r="17" s="147" customFormat="1" ht="57" customHeight="1" spans="1:9">
      <c r="A17" s="149" t="s">
        <v>1</v>
      </c>
      <c r="B17" s="149"/>
      <c r="C17" s="149"/>
      <c r="D17" s="149"/>
      <c r="E17" s="149"/>
      <c r="F17" s="149"/>
      <c r="G17" s="149"/>
      <c r="H17" s="149"/>
      <c r="I17" s="149"/>
    </row>
    <row r="18" s="148" customFormat="1" ht="123" customHeight="1" spans="1:9">
      <c r="A18" s="149" t="s">
        <v>2</v>
      </c>
      <c r="B18" s="149"/>
      <c r="C18" s="149"/>
      <c r="D18" s="149"/>
      <c r="E18" s="149"/>
      <c r="F18" s="149"/>
      <c r="G18" s="149"/>
      <c r="H18" s="149"/>
      <c r="I18" s="149"/>
    </row>
  </sheetData>
  <mergeCells count="2">
    <mergeCell ref="A17:I17"/>
    <mergeCell ref="A18:I18"/>
  </mergeCells>
  <pageMargins left="0.699305555555556" right="0.699305555555556"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7"/>
  <sheetViews>
    <sheetView showZeros="0" tabSelected="1" topLeftCell="A34" workbookViewId="0">
      <selection activeCell="I40" sqref="I40"/>
    </sheetView>
  </sheetViews>
  <sheetFormatPr defaultColWidth="9" defaultRowHeight="13.5" outlineLevelCol="5"/>
  <cols>
    <col min="1" max="1" width="10.25" style="38" customWidth="1"/>
    <col min="2" max="2" width="19.375" style="38" customWidth="1"/>
    <col min="3" max="3" width="15.625" style="52" customWidth="1"/>
    <col min="4" max="4" width="10.375" style="38" customWidth="1"/>
    <col min="5" max="5" width="21.5" style="38" customWidth="1"/>
    <col min="6" max="6" width="15.625" style="52" customWidth="1"/>
  </cols>
  <sheetData>
    <row r="1" spans="1:1">
      <c r="A1" s="38" t="s">
        <v>162</v>
      </c>
    </row>
    <row r="2" ht="27" spans="1:6">
      <c r="A2" s="2" t="s">
        <v>163</v>
      </c>
      <c r="B2" s="2"/>
      <c r="C2" s="2"/>
      <c r="D2" s="2"/>
      <c r="E2" s="2"/>
      <c r="F2" s="2"/>
    </row>
    <row r="3" ht="20.25" customHeight="1" spans="1:6">
      <c r="A3" s="38" t="s">
        <v>26</v>
      </c>
      <c r="F3" s="52" t="s">
        <v>27</v>
      </c>
    </row>
    <row r="4" s="40" customFormat="1" ht="20.25" customHeight="1" spans="1:6">
      <c r="A4" s="43" t="s">
        <v>164</v>
      </c>
      <c r="B4" s="43"/>
      <c r="C4" s="43"/>
      <c r="D4" s="43" t="s">
        <v>165</v>
      </c>
      <c r="E4" s="43"/>
      <c r="F4" s="43"/>
    </row>
    <row r="5" s="51" customFormat="1" ht="27" spans="1:6">
      <c r="A5" s="44" t="s">
        <v>166</v>
      </c>
      <c r="B5" s="43" t="s">
        <v>87</v>
      </c>
      <c r="C5" s="53" t="s">
        <v>142</v>
      </c>
      <c r="D5" s="44" t="s">
        <v>166</v>
      </c>
      <c r="E5" s="43" t="s">
        <v>87</v>
      </c>
      <c r="F5" s="53" t="s">
        <v>142</v>
      </c>
    </row>
    <row r="6" ht="20.25" customHeight="1" spans="1:6">
      <c r="A6" s="54">
        <v>301</v>
      </c>
      <c r="B6" s="54" t="s">
        <v>167</v>
      </c>
      <c r="C6" s="45">
        <f>SUM(C7:C15)</f>
        <v>3575.5328</v>
      </c>
      <c r="D6" s="54">
        <v>302</v>
      </c>
      <c r="E6" s="54" t="s">
        <v>168</v>
      </c>
      <c r="F6" s="45">
        <f>SUM(F7:F33)</f>
        <v>299.7351</v>
      </c>
    </row>
    <row r="7" ht="20.25" customHeight="1" spans="1:6">
      <c r="A7" s="55">
        <v>30101</v>
      </c>
      <c r="B7" s="55" t="s">
        <v>169</v>
      </c>
      <c r="C7" s="46">
        <v>308.543</v>
      </c>
      <c r="D7" s="55">
        <v>30201</v>
      </c>
      <c r="E7" s="55" t="s">
        <v>170</v>
      </c>
      <c r="F7" s="46">
        <v>15.6086</v>
      </c>
    </row>
    <row r="8" ht="20.25" customHeight="1" spans="1:6">
      <c r="A8" s="55">
        <v>30102</v>
      </c>
      <c r="B8" s="55" t="s">
        <v>171</v>
      </c>
      <c r="C8" s="46">
        <v>1391.4318</v>
      </c>
      <c r="D8" s="55">
        <v>30202</v>
      </c>
      <c r="E8" s="55" t="s">
        <v>172</v>
      </c>
      <c r="F8" s="46">
        <v>2.43</v>
      </c>
    </row>
    <row r="9" ht="20.25" customHeight="1" spans="1:6">
      <c r="A9" s="55">
        <v>30103</v>
      </c>
      <c r="B9" s="55" t="s">
        <v>173</v>
      </c>
      <c r="C9" s="46">
        <v>293.7074</v>
      </c>
      <c r="D9" s="55">
        <v>30203</v>
      </c>
      <c r="E9" s="55" t="s">
        <v>174</v>
      </c>
      <c r="F9" s="46"/>
    </row>
    <row r="10" ht="20.25" customHeight="1" spans="1:6">
      <c r="A10" s="55">
        <v>30104</v>
      </c>
      <c r="B10" s="55" t="s">
        <v>175</v>
      </c>
      <c r="C10" s="46">
        <v>166.03</v>
      </c>
      <c r="D10" s="55">
        <v>30204</v>
      </c>
      <c r="E10" s="55" t="s">
        <v>176</v>
      </c>
      <c r="F10" s="46">
        <v>0.133</v>
      </c>
    </row>
    <row r="11" ht="20.25" customHeight="1" spans="1:6">
      <c r="A11" s="55">
        <v>30106</v>
      </c>
      <c r="B11" s="55" t="s">
        <v>177</v>
      </c>
      <c r="C11" s="46">
        <v>0</v>
      </c>
      <c r="D11" s="55">
        <v>30205</v>
      </c>
      <c r="E11" s="55" t="s">
        <v>178</v>
      </c>
      <c r="F11" s="46">
        <v>5.0978</v>
      </c>
    </row>
    <row r="12" ht="20.25" customHeight="1" spans="1:6">
      <c r="A12" s="55">
        <v>30107</v>
      </c>
      <c r="B12" s="55" t="s">
        <v>179</v>
      </c>
      <c r="C12" s="46">
        <v>0</v>
      </c>
      <c r="D12" s="55">
        <v>30206</v>
      </c>
      <c r="E12" s="55" t="s">
        <v>180</v>
      </c>
      <c r="F12" s="46">
        <v>61.2873</v>
      </c>
    </row>
    <row r="13" ht="27.75" customHeight="1" spans="1:6">
      <c r="A13" s="55">
        <v>30108</v>
      </c>
      <c r="B13" s="56" t="s">
        <v>181</v>
      </c>
      <c r="C13" s="46">
        <v>222.884</v>
      </c>
      <c r="D13" s="55">
        <v>30207</v>
      </c>
      <c r="E13" s="55" t="s">
        <v>182</v>
      </c>
      <c r="F13" s="46">
        <v>7.17</v>
      </c>
    </row>
    <row r="14" ht="20.25" customHeight="1" spans="1:6">
      <c r="A14" s="55">
        <v>30109</v>
      </c>
      <c r="B14" s="55" t="s">
        <v>183</v>
      </c>
      <c r="C14" s="46">
        <v>14.5376</v>
      </c>
      <c r="D14" s="55">
        <v>30208</v>
      </c>
      <c r="E14" s="55" t="s">
        <v>184</v>
      </c>
      <c r="F14" s="46">
        <v>0</v>
      </c>
    </row>
    <row r="15" ht="20.25" customHeight="1" spans="1:6">
      <c r="A15" s="55">
        <v>30199</v>
      </c>
      <c r="B15" s="55" t="s">
        <v>185</v>
      </c>
      <c r="C15" s="46">
        <v>1178.399</v>
      </c>
      <c r="D15" s="55">
        <v>30209</v>
      </c>
      <c r="E15" s="55" t="s">
        <v>186</v>
      </c>
      <c r="F15" s="46">
        <v>2.92</v>
      </c>
    </row>
    <row r="16" ht="20.25" customHeight="1" spans="1:6">
      <c r="A16" s="54">
        <v>303</v>
      </c>
      <c r="B16" s="54" t="s">
        <v>187</v>
      </c>
      <c r="C16" s="45">
        <f>SUM(C17:C32)</f>
        <v>376.9618</v>
      </c>
      <c r="D16" s="55">
        <v>30211</v>
      </c>
      <c r="E16" s="55" t="s">
        <v>188</v>
      </c>
      <c r="F16" s="46">
        <v>16.52</v>
      </c>
    </row>
    <row r="17" ht="20.25" customHeight="1" spans="1:6">
      <c r="A17" s="55">
        <v>30301</v>
      </c>
      <c r="B17" s="55" t="s">
        <v>189</v>
      </c>
      <c r="C17" s="46"/>
      <c r="D17" s="55">
        <v>30212</v>
      </c>
      <c r="E17" s="55" t="s">
        <v>190</v>
      </c>
      <c r="F17" s="46">
        <v>0</v>
      </c>
    </row>
    <row r="18" ht="20.25" customHeight="1" spans="1:6">
      <c r="A18" s="55">
        <v>30302</v>
      </c>
      <c r="B18" s="55" t="s">
        <v>191</v>
      </c>
      <c r="C18" s="46">
        <v>23.9426</v>
      </c>
      <c r="D18" s="55">
        <v>30213</v>
      </c>
      <c r="E18" s="55" t="s">
        <v>192</v>
      </c>
      <c r="F18" s="46">
        <v>13.48</v>
      </c>
    </row>
    <row r="19" ht="20.25" customHeight="1" spans="1:6">
      <c r="A19" s="55">
        <v>30303</v>
      </c>
      <c r="B19" s="55" t="s">
        <v>193</v>
      </c>
      <c r="C19" s="46"/>
      <c r="D19" s="55">
        <v>30214</v>
      </c>
      <c r="E19" s="55" t="s">
        <v>194</v>
      </c>
      <c r="F19" s="46">
        <v>1.55</v>
      </c>
    </row>
    <row r="20" ht="20.25" customHeight="1" spans="1:6">
      <c r="A20" s="55">
        <v>30304</v>
      </c>
      <c r="B20" s="55" t="s">
        <v>195</v>
      </c>
      <c r="C20" s="46">
        <v>0</v>
      </c>
      <c r="D20" s="55">
        <v>30215</v>
      </c>
      <c r="E20" s="55" t="s">
        <v>196</v>
      </c>
      <c r="F20" s="46"/>
    </row>
    <row r="21" ht="20.25" customHeight="1" spans="1:6">
      <c r="A21" s="55">
        <v>30505</v>
      </c>
      <c r="B21" s="55" t="s">
        <v>197</v>
      </c>
      <c r="C21" s="46"/>
      <c r="D21" s="55">
        <v>30216</v>
      </c>
      <c r="E21" s="55" t="s">
        <v>198</v>
      </c>
      <c r="F21" s="46">
        <v>4.7584</v>
      </c>
    </row>
    <row r="22" ht="20.25" customHeight="1" spans="1:6">
      <c r="A22" s="55">
        <v>30306</v>
      </c>
      <c r="B22" s="55" t="s">
        <v>199</v>
      </c>
      <c r="C22" s="46"/>
      <c r="D22" s="55">
        <v>30217</v>
      </c>
      <c r="E22" s="55" t="s">
        <v>200</v>
      </c>
      <c r="F22" s="46">
        <v>0.3141</v>
      </c>
    </row>
    <row r="23" ht="20.25" customHeight="1" spans="1:6">
      <c r="A23" s="55">
        <v>30307</v>
      </c>
      <c r="B23" s="55" t="s">
        <v>201</v>
      </c>
      <c r="C23" s="46"/>
      <c r="D23" s="55">
        <v>30218</v>
      </c>
      <c r="E23" s="55" t="s">
        <v>202</v>
      </c>
      <c r="F23" s="46">
        <v>4.7</v>
      </c>
    </row>
    <row r="24" ht="20.25" customHeight="1" spans="1:6">
      <c r="A24" s="55">
        <v>30308</v>
      </c>
      <c r="B24" s="55" t="s">
        <v>203</v>
      </c>
      <c r="C24" s="46"/>
      <c r="D24" s="55">
        <v>30224</v>
      </c>
      <c r="E24" s="55" t="s">
        <v>204</v>
      </c>
      <c r="F24" s="46">
        <v>0</v>
      </c>
    </row>
    <row r="25" ht="20.25" customHeight="1" spans="1:6">
      <c r="A25" s="55">
        <v>30909</v>
      </c>
      <c r="B25" s="55" t="s">
        <v>205</v>
      </c>
      <c r="C25" s="46">
        <v>29.3</v>
      </c>
      <c r="D25" s="55">
        <v>30225</v>
      </c>
      <c r="E25" s="55" t="s">
        <v>206</v>
      </c>
      <c r="F25" s="46">
        <v>0</v>
      </c>
    </row>
    <row r="26" ht="20.25" customHeight="1" spans="1:6">
      <c r="A26" s="55">
        <v>30310</v>
      </c>
      <c r="B26" s="55" t="s">
        <v>207</v>
      </c>
      <c r="C26" s="46"/>
      <c r="D26" s="55">
        <v>30226</v>
      </c>
      <c r="E26" s="55" t="s">
        <v>208</v>
      </c>
      <c r="F26" s="46">
        <v>1.18</v>
      </c>
    </row>
    <row r="27" ht="20.25" customHeight="1" spans="1:6">
      <c r="A27" s="55">
        <v>30311</v>
      </c>
      <c r="B27" s="55" t="s">
        <v>119</v>
      </c>
      <c r="C27" s="46">
        <v>323.7192</v>
      </c>
      <c r="D27" s="55">
        <v>30227</v>
      </c>
      <c r="E27" s="55" t="s">
        <v>209</v>
      </c>
      <c r="F27" s="46">
        <v>19.52</v>
      </c>
    </row>
    <row r="28" ht="20.25" customHeight="1" spans="1:6">
      <c r="A28" s="55">
        <v>30312</v>
      </c>
      <c r="B28" s="38" t="s">
        <v>210</v>
      </c>
      <c r="C28" s="46"/>
      <c r="D28" s="55">
        <v>30228</v>
      </c>
      <c r="E28" s="55" t="s">
        <v>211</v>
      </c>
      <c r="F28" s="46">
        <v>0</v>
      </c>
    </row>
    <row r="29" ht="20.25" customHeight="1" spans="1:6">
      <c r="A29" s="55">
        <v>30313</v>
      </c>
      <c r="B29" s="55" t="s">
        <v>212</v>
      </c>
      <c r="C29" s="46"/>
      <c r="D29" s="55">
        <v>30229</v>
      </c>
      <c r="E29" s="55" t="s">
        <v>213</v>
      </c>
      <c r="F29" s="46">
        <v>0</v>
      </c>
    </row>
    <row r="30" ht="20.25" customHeight="1" spans="1:6">
      <c r="A30" s="55">
        <v>30314</v>
      </c>
      <c r="B30" s="55" t="s">
        <v>214</v>
      </c>
      <c r="C30" s="46"/>
      <c r="D30" s="55">
        <v>30231</v>
      </c>
      <c r="E30" s="55" t="s">
        <v>215</v>
      </c>
      <c r="F30" s="46">
        <v>43.7359</v>
      </c>
    </row>
    <row r="31" ht="20.25" customHeight="1" spans="1:6">
      <c r="A31" s="55">
        <v>30315</v>
      </c>
      <c r="B31" s="55" t="s">
        <v>216</v>
      </c>
      <c r="C31" s="46"/>
      <c r="D31" s="55">
        <v>30239</v>
      </c>
      <c r="E31" s="55" t="s">
        <v>217</v>
      </c>
      <c r="F31" s="46">
        <v>73.01</v>
      </c>
    </row>
    <row r="32" ht="27" spans="1:6">
      <c r="A32" s="55">
        <v>30399</v>
      </c>
      <c r="B32" s="56" t="s">
        <v>218</v>
      </c>
      <c r="C32" s="46">
        <v>0</v>
      </c>
      <c r="D32" s="55">
        <v>30240</v>
      </c>
      <c r="E32" s="55" t="s">
        <v>219</v>
      </c>
      <c r="F32" s="46"/>
    </row>
    <row r="33" ht="20.25" customHeight="1" spans="1:6">
      <c r="A33" s="55"/>
      <c r="B33" s="55"/>
      <c r="C33" s="46"/>
      <c r="D33" s="55">
        <v>30299</v>
      </c>
      <c r="E33" s="55" t="s">
        <v>220</v>
      </c>
      <c r="F33" s="46">
        <v>26.32</v>
      </c>
    </row>
    <row r="34" ht="20.25" customHeight="1" spans="1:6">
      <c r="A34" s="55"/>
      <c r="B34" s="55"/>
      <c r="C34" s="46"/>
      <c r="D34" s="54">
        <v>310</v>
      </c>
      <c r="E34" s="54" t="s">
        <v>221</v>
      </c>
      <c r="F34" s="45">
        <f>SUM(F35:F49)</f>
        <v>12.54</v>
      </c>
    </row>
    <row r="35" ht="20.25" customHeight="1" spans="1:6">
      <c r="A35" s="55"/>
      <c r="B35" s="55"/>
      <c r="C35" s="46"/>
      <c r="D35" s="55">
        <v>31001</v>
      </c>
      <c r="E35" s="55" t="s">
        <v>222</v>
      </c>
      <c r="F35" s="46"/>
    </row>
    <row r="36" ht="20.25" customHeight="1" spans="1:6">
      <c r="A36" s="55"/>
      <c r="B36" s="55"/>
      <c r="C36" s="46"/>
      <c r="D36" s="55">
        <v>31002</v>
      </c>
      <c r="E36" s="55" t="s">
        <v>223</v>
      </c>
      <c r="F36" s="46">
        <v>12.54</v>
      </c>
    </row>
    <row r="37" customFormat="1" ht="20.25" customHeight="1" spans="1:6">
      <c r="A37" s="55"/>
      <c r="B37" s="55"/>
      <c r="C37" s="46"/>
      <c r="D37" s="55">
        <v>31003</v>
      </c>
      <c r="E37" s="55" t="s">
        <v>224</v>
      </c>
      <c r="F37" s="46">
        <v>0</v>
      </c>
    </row>
    <row r="38" ht="20.25" customHeight="1" spans="1:6">
      <c r="A38" s="55"/>
      <c r="B38" s="55"/>
      <c r="C38" s="46"/>
      <c r="D38" s="55">
        <v>31005</v>
      </c>
      <c r="E38" s="55" t="s">
        <v>225</v>
      </c>
      <c r="F38" s="46"/>
    </row>
    <row r="39" ht="20.25" customHeight="1" spans="1:6">
      <c r="A39" s="55"/>
      <c r="B39" s="55"/>
      <c r="C39" s="46"/>
      <c r="D39" s="55">
        <v>31006</v>
      </c>
      <c r="E39" s="55" t="s">
        <v>226</v>
      </c>
      <c r="F39" s="46"/>
    </row>
    <row r="40" ht="27" spans="1:6">
      <c r="A40" s="55"/>
      <c r="B40" s="55"/>
      <c r="C40" s="46"/>
      <c r="D40" s="55">
        <v>31007</v>
      </c>
      <c r="E40" s="56" t="s">
        <v>227</v>
      </c>
      <c r="F40" s="46"/>
    </row>
    <row r="41" ht="20.25" customHeight="1" spans="1:6">
      <c r="A41" s="55"/>
      <c r="B41" s="55"/>
      <c r="C41" s="46"/>
      <c r="D41" s="55">
        <v>31008</v>
      </c>
      <c r="E41" s="55" t="s">
        <v>228</v>
      </c>
      <c r="F41" s="46"/>
    </row>
    <row r="42" ht="20.25" customHeight="1" spans="1:6">
      <c r="A42" s="55"/>
      <c r="B42" s="55"/>
      <c r="C42" s="46"/>
      <c r="D42" s="55">
        <v>31009</v>
      </c>
      <c r="E42" s="55" t="s">
        <v>229</v>
      </c>
      <c r="F42" s="46"/>
    </row>
    <row r="43" ht="20.25" customHeight="1" spans="1:6">
      <c r="A43" s="55"/>
      <c r="B43" s="55"/>
      <c r="C43" s="46"/>
      <c r="D43" s="55">
        <v>31010</v>
      </c>
      <c r="E43" s="55" t="s">
        <v>230</v>
      </c>
      <c r="F43" s="46"/>
    </row>
    <row r="44" ht="20.25" customHeight="1" spans="1:6">
      <c r="A44" s="55"/>
      <c r="B44" s="55"/>
      <c r="C44" s="46"/>
      <c r="D44" s="55">
        <v>31011</v>
      </c>
      <c r="E44" s="56" t="s">
        <v>231</v>
      </c>
      <c r="F44" s="46"/>
    </row>
    <row r="45" ht="20.25" customHeight="1" spans="1:6">
      <c r="A45" s="55"/>
      <c r="B45" s="55"/>
      <c r="C45" s="46"/>
      <c r="D45" s="55">
        <v>31012</v>
      </c>
      <c r="E45" s="55" t="s">
        <v>232</v>
      </c>
      <c r="F45" s="46"/>
    </row>
    <row r="46" ht="20.25" customHeight="1" spans="1:6">
      <c r="A46" s="55"/>
      <c r="B46" s="55"/>
      <c r="C46" s="46"/>
      <c r="D46" s="55">
        <v>31013</v>
      </c>
      <c r="E46" s="55" t="s">
        <v>233</v>
      </c>
      <c r="F46" s="46"/>
    </row>
    <row r="47" ht="20.25" customHeight="1" spans="1:6">
      <c r="A47" s="55"/>
      <c r="B47" s="55"/>
      <c r="C47" s="46"/>
      <c r="D47" s="55">
        <v>31019</v>
      </c>
      <c r="E47" s="55" t="s">
        <v>234</v>
      </c>
      <c r="F47" s="46">
        <v>0</v>
      </c>
    </row>
    <row r="48" ht="20.25" customHeight="1" spans="1:6">
      <c r="A48" s="55"/>
      <c r="B48" s="55"/>
      <c r="C48" s="46"/>
      <c r="D48" s="55">
        <v>31020</v>
      </c>
      <c r="E48" s="55" t="s">
        <v>235</v>
      </c>
      <c r="F48" s="46"/>
    </row>
    <row r="49" ht="20.25" customHeight="1" spans="1:6">
      <c r="A49" s="55"/>
      <c r="B49" s="55"/>
      <c r="C49" s="46"/>
      <c r="D49" s="55">
        <v>31099</v>
      </c>
      <c r="E49" s="55" t="s">
        <v>236</v>
      </c>
      <c r="F49" s="46">
        <v>0</v>
      </c>
    </row>
    <row r="50" ht="20.25" customHeight="1" spans="1:6">
      <c r="A50" s="57" t="s">
        <v>237</v>
      </c>
      <c r="B50" s="58"/>
      <c r="C50" s="45">
        <f>C6+C16</f>
        <v>3952.4946</v>
      </c>
      <c r="D50" s="57" t="s">
        <v>238</v>
      </c>
      <c r="E50" s="58"/>
      <c r="F50" s="45">
        <f>F6+F34</f>
        <v>312.2751</v>
      </c>
    </row>
    <row r="51" customFormat="1" ht="33.75" customHeight="1" spans="1:6">
      <c r="A51" s="47" t="s">
        <v>239</v>
      </c>
      <c r="B51" s="47"/>
      <c r="C51" s="47"/>
      <c r="D51" s="59"/>
      <c r="E51" s="59"/>
      <c r="F51" s="49"/>
    </row>
    <row r="52" ht="22.5" customHeight="1" spans="1:1">
      <c r="A52" s="38" t="s">
        <v>240</v>
      </c>
    </row>
    <row r="53" customFormat="1" ht="30.75" customHeight="1" spans="1:5">
      <c r="A53" s="38" t="s">
        <v>122</v>
      </c>
      <c r="B53" s="38"/>
      <c r="C53" s="38"/>
      <c r="D53" s="38"/>
      <c r="E53" s="38"/>
    </row>
    <row r="54" customFormat="1" ht="30.75" customHeight="1" spans="1:5">
      <c r="A54" s="38" t="s">
        <v>241</v>
      </c>
      <c r="B54" s="38"/>
      <c r="C54" s="38"/>
      <c r="D54" s="38"/>
      <c r="E54" s="38"/>
    </row>
    <row r="55" customFormat="1" ht="30.75" customHeight="1" spans="1:5">
      <c r="A55" s="38" t="s">
        <v>124</v>
      </c>
      <c r="B55" s="38"/>
      <c r="C55" s="38"/>
      <c r="D55" s="38"/>
      <c r="E55" s="38"/>
    </row>
    <row r="56" s="8" customFormat="1" ht="30.75" customHeight="1" spans="1:6">
      <c r="A56" s="39" t="s">
        <v>242</v>
      </c>
      <c r="B56" s="39"/>
      <c r="C56" s="39"/>
      <c r="D56" s="39"/>
      <c r="E56" s="39"/>
      <c r="F56" s="39"/>
    </row>
    <row r="57" spans="1:6">
      <c r="A57" s="60"/>
      <c r="B57" s="60"/>
      <c r="C57" s="60"/>
      <c r="D57" s="60"/>
      <c r="E57" s="60"/>
      <c r="F57" s="60"/>
    </row>
  </sheetData>
  <mergeCells count="10">
    <mergeCell ref="A2:F2"/>
    <mergeCell ref="A4:C4"/>
    <mergeCell ref="D4:F4"/>
    <mergeCell ref="A50:B50"/>
    <mergeCell ref="D50:E50"/>
    <mergeCell ref="A53:E53"/>
    <mergeCell ref="A54:E54"/>
    <mergeCell ref="A55:E55"/>
    <mergeCell ref="A56:F56"/>
    <mergeCell ref="A57:F57"/>
  </mergeCells>
  <pageMargins left="0.708333333333333" right="0.236111111111111" top="0.747916666666667" bottom="0.747916666666667" header="0.314583333333333" footer="0.31458333333333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showZeros="0" workbookViewId="0">
      <selection activeCell="F5" sqref="F5:F6"/>
    </sheetView>
  </sheetViews>
  <sheetFormatPr defaultColWidth="9" defaultRowHeight="13.5"/>
  <cols>
    <col min="1" max="12" width="11.25" customWidth="1"/>
  </cols>
  <sheetData>
    <row r="1" customFormat="1" spans="1:1">
      <c r="A1" t="s">
        <v>243</v>
      </c>
    </row>
    <row r="2" ht="33.75" customHeight="1" spans="1:12">
      <c r="A2" s="2" t="s">
        <v>244</v>
      </c>
      <c r="B2" s="2"/>
      <c r="C2" s="2"/>
      <c r="D2" s="2"/>
      <c r="E2" s="2"/>
      <c r="F2" s="2"/>
      <c r="G2" s="2"/>
      <c r="H2" s="2"/>
      <c r="I2" s="2"/>
      <c r="J2" s="2"/>
      <c r="K2" s="2"/>
      <c r="L2" s="2"/>
    </row>
    <row r="3" ht="20.25" customHeight="1" spans="1:12">
      <c r="A3" t="s">
        <v>26</v>
      </c>
      <c r="L3" t="s">
        <v>27</v>
      </c>
    </row>
    <row r="4" s="40" customFormat="1" ht="39" customHeight="1" spans="1:12">
      <c r="A4" s="43" t="s">
        <v>245</v>
      </c>
      <c r="B4" s="43"/>
      <c r="C4" s="43"/>
      <c r="D4" s="43"/>
      <c r="E4" s="43"/>
      <c r="F4" s="43"/>
      <c r="G4" s="43" t="s">
        <v>246</v>
      </c>
      <c r="H4" s="43"/>
      <c r="I4" s="43"/>
      <c r="J4" s="43"/>
      <c r="K4" s="43"/>
      <c r="L4" s="43"/>
    </row>
    <row r="5" s="41" customFormat="1" ht="39" customHeight="1" spans="1:12">
      <c r="A5" s="44" t="s">
        <v>70</v>
      </c>
      <c r="B5" s="44" t="s">
        <v>247</v>
      </c>
      <c r="C5" s="44" t="s">
        <v>248</v>
      </c>
      <c r="D5" s="44"/>
      <c r="E5" s="44"/>
      <c r="F5" s="44" t="s">
        <v>249</v>
      </c>
      <c r="G5" s="44" t="s">
        <v>70</v>
      </c>
      <c r="H5" s="44" t="s">
        <v>247</v>
      </c>
      <c r="I5" s="44" t="s">
        <v>248</v>
      </c>
      <c r="J5" s="44"/>
      <c r="K5" s="44"/>
      <c r="L5" s="44" t="s">
        <v>249</v>
      </c>
    </row>
    <row r="6" s="41" customFormat="1" ht="39" customHeight="1" spans="1:12">
      <c r="A6" s="44"/>
      <c r="B6" s="44"/>
      <c r="C6" s="44" t="s">
        <v>88</v>
      </c>
      <c r="D6" s="44" t="s">
        <v>250</v>
      </c>
      <c r="E6" s="44" t="s">
        <v>251</v>
      </c>
      <c r="F6" s="44"/>
      <c r="G6" s="44"/>
      <c r="H6" s="44"/>
      <c r="I6" s="44" t="s">
        <v>88</v>
      </c>
      <c r="J6" s="44" t="s">
        <v>250</v>
      </c>
      <c r="K6" s="44" t="s">
        <v>251</v>
      </c>
      <c r="L6" s="44"/>
    </row>
    <row r="7" s="42" customFormat="1" ht="81" customHeight="1" spans="1:12">
      <c r="A7" s="45">
        <f>B7+C7+F7</f>
        <v>45</v>
      </c>
      <c r="B7" s="46"/>
      <c r="C7" s="46">
        <f>D7+E7</f>
        <v>44</v>
      </c>
      <c r="D7" s="46">
        <v>0</v>
      </c>
      <c r="E7" s="46">
        <v>44</v>
      </c>
      <c r="F7" s="46">
        <v>1</v>
      </c>
      <c r="G7" s="45">
        <f>H7+I7+L7</f>
        <v>44.05</v>
      </c>
      <c r="H7" s="46">
        <v>0</v>
      </c>
      <c r="I7" s="46">
        <f>J7+K7</f>
        <v>43.7359</v>
      </c>
      <c r="J7" s="46">
        <v>0</v>
      </c>
      <c r="K7" s="46">
        <v>43.7359</v>
      </c>
      <c r="L7" s="46">
        <v>0.3141</v>
      </c>
    </row>
    <row r="8" s="42" customFormat="1" ht="42" customHeight="1" spans="1:12">
      <c r="A8" s="47" t="s">
        <v>252</v>
      </c>
      <c r="B8" s="47"/>
      <c r="C8" s="47"/>
      <c r="D8" s="48"/>
      <c r="E8" s="48"/>
      <c r="F8" s="48"/>
      <c r="G8" s="49"/>
      <c r="H8" s="48"/>
      <c r="I8" s="48"/>
      <c r="J8" s="48"/>
      <c r="K8" s="48"/>
      <c r="L8" s="48"/>
    </row>
    <row r="9" ht="22.5" customHeight="1" spans="1:1">
      <c r="A9" t="s">
        <v>253</v>
      </c>
    </row>
    <row r="10" customFormat="1" ht="22.5" customHeight="1" spans="1:5">
      <c r="A10" s="5" t="s">
        <v>122</v>
      </c>
      <c r="B10" s="5"/>
      <c r="C10" s="5"/>
      <c r="D10" s="5"/>
      <c r="E10" s="5"/>
    </row>
    <row r="11" ht="22.5" customHeight="1" spans="1:1">
      <c r="A11" t="s">
        <v>254</v>
      </c>
    </row>
    <row r="12" ht="22.5" customHeight="1" spans="1:1">
      <c r="A12" s="50" t="s">
        <v>255</v>
      </c>
    </row>
  </sheetData>
  <mergeCells count="11">
    <mergeCell ref="A2:L2"/>
    <mergeCell ref="A4:F4"/>
    <mergeCell ref="G4:L4"/>
    <mergeCell ref="C5:E5"/>
    <mergeCell ref="I5:K5"/>
    <mergeCell ref="A5:A6"/>
    <mergeCell ref="B5:B6"/>
    <mergeCell ref="F5:F6"/>
    <mergeCell ref="G5:G6"/>
    <mergeCell ref="H5:H6"/>
    <mergeCell ref="L5:L6"/>
  </mergeCells>
  <pageMargins left="0.708333333333333" right="0.169444444444444" top="0.747916666666667" bottom="0.747916666666667" header="0.314583333333333" footer="0.31458333333333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showZeros="0" workbookViewId="0">
      <selection activeCell="C7" sqref="C7"/>
    </sheetView>
  </sheetViews>
  <sheetFormatPr defaultColWidth="9" defaultRowHeight="13.5" outlineLevelCol="7"/>
  <cols>
    <col min="1" max="1" width="10.875" customWidth="1"/>
    <col min="2" max="2" width="23.75" style="8" customWidth="1"/>
    <col min="3" max="8" width="14.625" customWidth="1"/>
  </cols>
  <sheetData>
    <row r="1" customFormat="1" spans="1:2">
      <c r="A1" t="s">
        <v>256</v>
      </c>
      <c r="B1" s="8"/>
    </row>
    <row r="2" s="5" customFormat="1" ht="33.75" customHeight="1" spans="1:8">
      <c r="A2" s="9" t="s">
        <v>257</v>
      </c>
      <c r="B2" s="9"/>
      <c r="C2" s="9"/>
      <c r="D2" s="9"/>
      <c r="E2" s="9"/>
      <c r="F2" s="9"/>
      <c r="G2" s="9"/>
      <c r="H2" s="9"/>
    </row>
    <row r="3" s="6" customFormat="1" ht="14.25" spans="1:8">
      <c r="A3" s="10" t="s">
        <v>26</v>
      </c>
      <c r="B3" s="11"/>
      <c r="C3" s="12"/>
      <c r="D3" s="12"/>
      <c r="E3" s="13"/>
      <c r="F3" s="12"/>
      <c r="G3" s="12"/>
      <c r="H3" s="14" t="s">
        <v>27</v>
      </c>
    </row>
    <row r="4" s="7" customFormat="1" ht="27" customHeight="1" spans="1:8">
      <c r="A4" s="15" t="s">
        <v>31</v>
      </c>
      <c r="B4" s="16"/>
      <c r="C4" s="17" t="s">
        <v>68</v>
      </c>
      <c r="D4" s="17" t="s">
        <v>258</v>
      </c>
      <c r="E4" s="15" t="s">
        <v>259</v>
      </c>
      <c r="F4" s="18"/>
      <c r="G4" s="16"/>
      <c r="H4" s="17" t="s">
        <v>69</v>
      </c>
    </row>
    <row r="5" s="7" customFormat="1" ht="27" spans="1:8">
      <c r="A5" s="19" t="s">
        <v>134</v>
      </c>
      <c r="B5" s="20" t="s">
        <v>87</v>
      </c>
      <c r="C5" s="19"/>
      <c r="D5" s="19"/>
      <c r="E5" s="20" t="s">
        <v>70</v>
      </c>
      <c r="F5" s="20" t="s">
        <v>129</v>
      </c>
      <c r="G5" s="20" t="s">
        <v>130</v>
      </c>
      <c r="H5" s="19"/>
    </row>
    <row r="6" s="7" customFormat="1" ht="25.5" customHeight="1" spans="1:8">
      <c r="A6" s="15" t="s">
        <v>70</v>
      </c>
      <c r="B6" s="16"/>
      <c r="C6" s="21"/>
      <c r="D6" s="21"/>
      <c r="E6" s="21"/>
      <c r="F6" s="21"/>
      <c r="G6" s="21"/>
      <c r="H6" s="21"/>
    </row>
    <row r="7" ht="31.5" customHeight="1" spans="1:8">
      <c r="A7" s="22" t="s">
        <v>260</v>
      </c>
      <c r="B7" s="23" t="s">
        <v>261</v>
      </c>
      <c r="C7" s="24"/>
      <c r="D7" s="24"/>
      <c r="E7" s="21"/>
      <c r="F7" s="24"/>
      <c r="G7" s="24"/>
      <c r="H7" s="24"/>
    </row>
    <row r="8" ht="40.5" spans="1:8">
      <c r="A8" s="22" t="s">
        <v>262</v>
      </c>
      <c r="B8" s="23" t="s">
        <v>263</v>
      </c>
      <c r="C8" s="24">
        <f>C9+C10+C11</f>
        <v>0</v>
      </c>
      <c r="D8" s="24">
        <f>D9+D10+D11</f>
        <v>0</v>
      </c>
      <c r="E8" s="21">
        <f t="shared" ref="E8:E16" si="0">SUM(F8:G8)</f>
        <v>0</v>
      </c>
      <c r="F8" s="24">
        <f t="shared" ref="F8:H8" si="1">F9+F10+F11</f>
        <v>0</v>
      </c>
      <c r="G8" s="24">
        <f t="shared" si="1"/>
        <v>0</v>
      </c>
      <c r="H8" s="24">
        <f t="shared" si="1"/>
        <v>0</v>
      </c>
    </row>
    <row r="9" ht="31.5" customHeight="1" spans="1:8">
      <c r="A9" s="22" t="s">
        <v>264</v>
      </c>
      <c r="B9" s="23" t="s">
        <v>265</v>
      </c>
      <c r="C9" s="24"/>
      <c r="D9" s="24"/>
      <c r="E9" s="21">
        <f t="shared" si="0"/>
        <v>0</v>
      </c>
      <c r="F9" s="24"/>
      <c r="G9" s="24"/>
      <c r="H9" s="24"/>
    </row>
    <row r="10" ht="31.5" customHeight="1" spans="1:8">
      <c r="A10" s="22" t="s">
        <v>266</v>
      </c>
      <c r="B10" s="23" t="s">
        <v>267</v>
      </c>
      <c r="C10" s="24"/>
      <c r="D10" s="24"/>
      <c r="E10" s="21">
        <f t="shared" si="0"/>
        <v>0</v>
      </c>
      <c r="F10" s="24"/>
      <c r="G10" s="24"/>
      <c r="H10" s="24"/>
    </row>
    <row r="11" ht="31.5" customHeight="1" spans="1:8">
      <c r="A11" s="22" t="s">
        <v>268</v>
      </c>
      <c r="B11" s="23" t="s">
        <v>269</v>
      </c>
      <c r="C11" s="24"/>
      <c r="D11" s="24"/>
      <c r="E11" s="21">
        <f t="shared" si="0"/>
        <v>0</v>
      </c>
      <c r="F11" s="24"/>
      <c r="G11" s="24"/>
      <c r="H11" s="24"/>
    </row>
    <row r="12" customFormat="1" ht="31.5" customHeight="1" spans="1:8">
      <c r="A12" s="22" t="s">
        <v>270</v>
      </c>
      <c r="B12" s="23" t="s">
        <v>270</v>
      </c>
      <c r="C12" s="24"/>
      <c r="D12" s="24"/>
      <c r="E12" s="21"/>
      <c r="F12" s="24"/>
      <c r="G12" s="24"/>
      <c r="H12" s="24"/>
    </row>
    <row r="13" ht="31.5" customHeight="1" spans="1:8">
      <c r="A13" s="22" t="s">
        <v>271</v>
      </c>
      <c r="B13" s="23" t="s">
        <v>272</v>
      </c>
      <c r="C13" s="24">
        <f>C14+C15</f>
        <v>0</v>
      </c>
      <c r="D13" s="24">
        <f>D14+D15</f>
        <v>0</v>
      </c>
      <c r="E13" s="21">
        <f t="shared" si="0"/>
        <v>0</v>
      </c>
      <c r="F13" s="24">
        <f t="shared" ref="F13:H13" si="2">F14+F15</f>
        <v>0</v>
      </c>
      <c r="G13" s="24">
        <f t="shared" si="2"/>
        <v>0</v>
      </c>
      <c r="H13" s="24">
        <f t="shared" si="2"/>
        <v>0</v>
      </c>
    </row>
    <row r="14" ht="31.5" customHeight="1" spans="1:8">
      <c r="A14" s="22" t="s">
        <v>273</v>
      </c>
      <c r="B14" s="23" t="s">
        <v>274</v>
      </c>
      <c r="C14" s="24"/>
      <c r="D14" s="24"/>
      <c r="E14" s="21">
        <f t="shared" si="0"/>
        <v>0</v>
      </c>
      <c r="F14" s="24"/>
      <c r="G14" s="24"/>
      <c r="H14" s="24"/>
    </row>
    <row r="15" ht="31.5" customHeight="1" spans="1:8">
      <c r="A15" s="25" t="s">
        <v>275</v>
      </c>
      <c r="B15" s="26" t="s">
        <v>276</v>
      </c>
      <c r="C15" s="27"/>
      <c r="D15" s="27"/>
      <c r="E15" s="28">
        <f t="shared" si="0"/>
        <v>0</v>
      </c>
      <c r="F15" s="27"/>
      <c r="G15" s="27"/>
      <c r="H15" s="27"/>
    </row>
    <row r="16" ht="25.5" customHeight="1" spans="1:8">
      <c r="A16" s="29" t="s">
        <v>270</v>
      </c>
      <c r="B16" s="30" t="s">
        <v>270</v>
      </c>
      <c r="C16" s="31"/>
      <c r="D16" s="31"/>
      <c r="E16" s="32">
        <f t="shared" si="0"/>
        <v>0</v>
      </c>
      <c r="F16" s="31"/>
      <c r="G16" s="31"/>
      <c r="H16" s="31"/>
    </row>
    <row r="17" customFormat="1" ht="25.5" customHeight="1" spans="1:8">
      <c r="A17" s="33" t="s">
        <v>277</v>
      </c>
      <c r="B17" s="33"/>
      <c r="C17" s="33"/>
      <c r="D17" s="34"/>
      <c r="E17" s="35"/>
      <c r="F17" s="34"/>
      <c r="G17" s="34"/>
      <c r="H17" s="34"/>
    </row>
    <row r="18" s="8" customFormat="1" spans="1:8">
      <c r="A18" s="36" t="s">
        <v>278</v>
      </c>
      <c r="B18" s="37"/>
      <c r="C18" s="37"/>
      <c r="D18" s="37"/>
      <c r="E18" s="37"/>
      <c r="F18" s="37"/>
      <c r="G18" s="37"/>
      <c r="H18" s="37"/>
    </row>
    <row r="19" customFormat="1" ht="30.75" customHeight="1" spans="1:5">
      <c r="A19" s="38" t="s">
        <v>122</v>
      </c>
      <c r="B19" s="38"/>
      <c r="C19" s="38"/>
      <c r="D19" s="38"/>
      <c r="E19" s="38"/>
    </row>
    <row r="20" customFormat="1" ht="30.75" customHeight="1" spans="1:5">
      <c r="A20" s="38" t="s">
        <v>123</v>
      </c>
      <c r="B20" s="38"/>
      <c r="C20" s="38"/>
      <c r="D20" s="38"/>
      <c r="E20" s="38"/>
    </row>
    <row r="21" customFormat="1" ht="30.75" customHeight="1" spans="1:5">
      <c r="A21" s="38" t="s">
        <v>124</v>
      </c>
      <c r="B21" s="38"/>
      <c r="C21" s="38"/>
      <c r="D21" s="38"/>
      <c r="E21" s="38"/>
    </row>
    <row r="22" s="8" customFormat="1" ht="30.75" customHeight="1" spans="1:8">
      <c r="A22" s="39" t="s">
        <v>279</v>
      </c>
      <c r="B22" s="39"/>
      <c r="C22" s="39"/>
      <c r="D22" s="39"/>
      <c r="E22" s="39"/>
      <c r="F22" s="39"/>
      <c r="G22" s="39"/>
      <c r="H22" s="39"/>
    </row>
  </sheetData>
  <mergeCells count="12">
    <mergeCell ref="A2:H2"/>
    <mergeCell ref="A4:B4"/>
    <mergeCell ref="E4:G4"/>
    <mergeCell ref="A6:B6"/>
    <mergeCell ref="A18:H18"/>
    <mergeCell ref="A19:E19"/>
    <mergeCell ref="A20:E20"/>
    <mergeCell ref="A21:E21"/>
    <mergeCell ref="A22:H22"/>
    <mergeCell ref="C4:C5"/>
    <mergeCell ref="D4:D5"/>
    <mergeCell ref="H4:H5"/>
  </mergeCells>
  <printOptions horizontalCentered="1"/>
  <pageMargins left="0.708333333333333" right="0.708333333333333" top="0.550694444444444" bottom="0.314583333333333" header="0.314583333333333" footer="0.314583333333333"/>
  <pageSetup paperSize="9" scale="80" orientation="landscape"/>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3"/>
  <sheetViews>
    <sheetView topLeftCell="A22" workbookViewId="0">
      <selection activeCell="A25" sqref="A25"/>
    </sheetView>
  </sheetViews>
  <sheetFormatPr defaultColWidth="9" defaultRowHeight="13.5"/>
  <cols>
    <col min="1" max="1" width="118.125" customWidth="1"/>
  </cols>
  <sheetData>
    <row r="1" ht="22.5" spans="1:1">
      <c r="A1" s="3" t="s">
        <v>280</v>
      </c>
    </row>
    <row r="3" s="1" customFormat="1" ht="25.5" customHeight="1" spans="1:1">
      <c r="A3" s="4" t="s">
        <v>281</v>
      </c>
    </row>
    <row r="4" s="1" customFormat="1" ht="30.75" customHeight="1" spans="1:1">
      <c r="A4" s="1" t="s">
        <v>282</v>
      </c>
    </row>
    <row r="5" s="1" customFormat="1" ht="32.25" customHeight="1" spans="1:1">
      <c r="A5" s="4" t="s">
        <v>283</v>
      </c>
    </row>
    <row r="6" s="1" customFormat="1" ht="27" customHeight="1" spans="1:1">
      <c r="A6" s="1" t="s">
        <v>284</v>
      </c>
    </row>
    <row r="7" s="1" customFormat="1" ht="42" customHeight="1" spans="1:1">
      <c r="A7" s="1" t="s">
        <v>285</v>
      </c>
    </row>
    <row r="8" s="1" customFormat="1" ht="42" customHeight="1" spans="1:1">
      <c r="A8" s="1" t="s">
        <v>286</v>
      </c>
    </row>
    <row r="9" s="1" customFormat="1" ht="42" customHeight="1" spans="1:1">
      <c r="A9" s="1" t="s">
        <v>287</v>
      </c>
    </row>
    <row r="10" s="1" customFormat="1" ht="42" customHeight="1" spans="1:1">
      <c r="A10" s="1" t="s">
        <v>288</v>
      </c>
    </row>
    <row r="11" s="1" customFormat="1" ht="42" customHeight="1" spans="1:1">
      <c r="A11" s="1" t="s">
        <v>289</v>
      </c>
    </row>
    <row r="12" s="1" customFormat="1" ht="24.75" customHeight="1" spans="1:1">
      <c r="A12" s="4" t="s">
        <v>290</v>
      </c>
    </row>
    <row r="13" s="1" customFormat="1" ht="25.5" customHeight="1" spans="1:1">
      <c r="A13" s="1" t="s">
        <v>291</v>
      </c>
    </row>
    <row r="14" s="1" customFormat="1" ht="75.75" customHeight="1" spans="1:1">
      <c r="A14" s="1" t="s">
        <v>292</v>
      </c>
    </row>
    <row r="15" s="1" customFormat="1" ht="64.5" customHeight="1" spans="1:1">
      <c r="A15" s="1" t="s">
        <v>293</v>
      </c>
    </row>
    <row r="16" s="1" customFormat="1" ht="26.25" customHeight="1"/>
    <row r="17" s="1" customFormat="1" ht="25.5" customHeight="1" spans="1:1">
      <c r="A17" s="4" t="s">
        <v>294</v>
      </c>
    </row>
    <row r="18" s="1" customFormat="1" ht="24.75" customHeight="1" spans="1:1">
      <c r="A18" s="4" t="s">
        <v>295</v>
      </c>
    </row>
    <row r="19" s="1" customFormat="1" ht="74.25" customHeight="1" spans="1:1">
      <c r="A19" s="1" t="s">
        <v>296</v>
      </c>
    </row>
    <row r="20" s="1" customFormat="1" ht="32.25" customHeight="1" spans="1:1">
      <c r="A20" s="4" t="s">
        <v>297</v>
      </c>
    </row>
    <row r="21" s="1" customFormat="1" ht="99.75" customHeight="1" spans="1:1">
      <c r="A21" s="1" t="s">
        <v>298</v>
      </c>
    </row>
    <row r="22" s="1" customFormat="1" ht="142.5" customHeight="1" spans="1:1">
      <c r="A22" s="1" t="s">
        <v>299</v>
      </c>
    </row>
    <row r="23" s="1" customFormat="1" ht="31.5" customHeight="1" spans="1:1">
      <c r="A23" s="4" t="s">
        <v>300</v>
      </c>
    </row>
    <row r="24" s="1" customFormat="1" ht="24" customHeight="1" spans="1:1">
      <c r="A24" s="4" t="s">
        <v>301</v>
      </c>
    </row>
    <row r="25" s="1" customFormat="1" ht="111" customHeight="1" spans="1:1">
      <c r="A25" s="1" t="s">
        <v>302</v>
      </c>
    </row>
    <row r="26" s="1" customFormat="1" ht="26.25" customHeight="1" spans="1:1">
      <c r="A26" s="4" t="s">
        <v>303</v>
      </c>
    </row>
    <row r="27" s="1" customFormat="1" ht="62.25" customHeight="1" spans="1:1">
      <c r="A27" s="1" t="s">
        <v>304</v>
      </c>
    </row>
    <row r="28" s="1" customFormat="1" ht="44.25" customHeight="1" spans="1:1">
      <c r="A28" s="1" t="s">
        <v>305</v>
      </c>
    </row>
    <row r="29" s="1" customFormat="1" ht="70.5" customHeight="1" spans="1:1">
      <c r="A29" s="1" t="s">
        <v>306</v>
      </c>
    </row>
    <row r="30" s="1" customFormat="1" ht="47.25" customHeight="1" spans="1:1">
      <c r="A30" s="1" t="s">
        <v>307</v>
      </c>
    </row>
    <row r="31" ht="18.75" spans="1:1">
      <c r="A31" s="1"/>
    </row>
    <row r="32" ht="18.75" spans="1:1">
      <c r="A32" s="1"/>
    </row>
    <row r="33" ht="18.75" spans="1:1">
      <c r="A33" s="1"/>
    </row>
    <row r="34" ht="18.75" spans="1:1">
      <c r="A34" s="1"/>
    </row>
    <row r="35" ht="18.75" spans="1:1">
      <c r="A35" s="1"/>
    </row>
    <row r="36" ht="18.75" spans="1:1">
      <c r="A36" s="1"/>
    </row>
    <row r="37" ht="18.75" spans="1:1">
      <c r="A37" s="1"/>
    </row>
    <row r="38" ht="18.75" spans="1:1">
      <c r="A38" s="1"/>
    </row>
    <row r="39" ht="18.75" spans="1:1">
      <c r="A39" s="1"/>
    </row>
    <row r="40" ht="18.75" spans="1:1">
      <c r="A40" s="1"/>
    </row>
    <row r="41" ht="18.75" spans="1:1">
      <c r="A41" s="1"/>
    </row>
    <row r="42" ht="18.75" spans="1:1">
      <c r="A42" s="1"/>
    </row>
    <row r="43" ht="18.75" spans="1:1">
      <c r="A43" s="1"/>
    </row>
    <row r="44" ht="18.75" spans="1:1">
      <c r="A44" s="1"/>
    </row>
    <row r="45" ht="18.75" spans="1:1">
      <c r="A45" s="1"/>
    </row>
    <row r="46" ht="18.75" spans="1:1">
      <c r="A46" s="1"/>
    </row>
    <row r="47" ht="18.75" spans="1:1">
      <c r="A47" s="1"/>
    </row>
    <row r="48" ht="18.75" spans="1:1">
      <c r="A48" s="1"/>
    </row>
    <row r="49" ht="18.75" spans="1:1">
      <c r="A49" s="1"/>
    </row>
    <row r="50" ht="18.75" spans="1:1">
      <c r="A50" s="1"/>
    </row>
    <row r="51" ht="18.75" spans="1:1">
      <c r="A51" s="1"/>
    </row>
    <row r="52" ht="18.75" spans="1:1">
      <c r="A52" s="1"/>
    </row>
    <row r="53" ht="18.75" spans="1:1">
      <c r="A53" s="1"/>
    </row>
  </sheetData>
  <pageMargins left="0.708333333333333" right="0.708333333333333" top="0.354166666666667" bottom="0.354166666666667" header="0.314583333333333" footer="0.314583333333333"/>
  <pageSetup paperSize="9" scale="7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3"/>
  <sheetViews>
    <sheetView workbookViewId="0">
      <selection activeCell="G5" sqref="G5"/>
    </sheetView>
  </sheetViews>
  <sheetFormatPr defaultColWidth="9" defaultRowHeight="13.5"/>
  <cols>
    <col min="1" max="1" width="88.625" customWidth="1"/>
  </cols>
  <sheetData>
    <row r="1" ht="46.5" customHeight="1" spans="1:1">
      <c r="A1" s="2" t="s">
        <v>308</v>
      </c>
    </row>
    <row r="2" s="1" customFormat="1" ht="70.5" customHeight="1" spans="1:1">
      <c r="A2" s="1" t="s">
        <v>309</v>
      </c>
    </row>
    <row r="3" s="1" customFormat="1" ht="33" customHeight="1" spans="1:1">
      <c r="A3" s="1" t="s">
        <v>310</v>
      </c>
    </row>
    <row r="4" s="1" customFormat="1" ht="33" customHeight="1" spans="1:1">
      <c r="A4" s="1" t="s">
        <v>311</v>
      </c>
    </row>
    <row r="5" s="1" customFormat="1" ht="66" customHeight="1" spans="1:1">
      <c r="A5" s="1" t="s">
        <v>312</v>
      </c>
    </row>
    <row r="6" s="1" customFormat="1" ht="66" customHeight="1" spans="1:1">
      <c r="A6" s="1" t="s">
        <v>313</v>
      </c>
    </row>
    <row r="7" s="1" customFormat="1" ht="99.75" customHeight="1" spans="1:1">
      <c r="A7" s="1" t="s">
        <v>314</v>
      </c>
    </row>
    <row r="8" s="1" customFormat="1" ht="37.5" spans="1:1">
      <c r="A8" s="1" t="s">
        <v>315</v>
      </c>
    </row>
    <row r="9" s="1" customFormat="1" ht="37.5" spans="1:1">
      <c r="A9" s="1" t="s">
        <v>316</v>
      </c>
    </row>
    <row r="10" s="1" customFormat="1" ht="48.75" customHeight="1" spans="1:1">
      <c r="A10" s="1" t="s">
        <v>317</v>
      </c>
    </row>
    <row r="11" s="1" customFormat="1" ht="51.75" customHeight="1" spans="1:1">
      <c r="A11" s="1" t="s">
        <v>318</v>
      </c>
    </row>
    <row r="12" s="1" customFormat="1" ht="48" customHeight="1" spans="1:1">
      <c r="A12" s="1" t="s">
        <v>319</v>
      </c>
    </row>
    <row r="13" s="1" customFormat="1" ht="127.5" customHeight="1" spans="1:1">
      <c r="A13" s="1" t="s">
        <v>320</v>
      </c>
    </row>
    <row r="14" s="1" customFormat="1" ht="87.75" customHeight="1" spans="1:1">
      <c r="A14" s="1" t="s">
        <v>321</v>
      </c>
    </row>
    <row r="15" s="1" customFormat="1" ht="39" customHeight="1" spans="1:1">
      <c r="A15" s="1" t="s">
        <v>322</v>
      </c>
    </row>
    <row r="16" s="1" customFormat="1" ht="18.75"/>
    <row r="17" s="1" customFormat="1" ht="18.75"/>
    <row r="18" s="1" customFormat="1" ht="18.75"/>
    <row r="19" s="1" customFormat="1" ht="18.75"/>
    <row r="20" s="1" customFormat="1" ht="18.75"/>
    <row r="21" s="1" customFormat="1" ht="18.75"/>
    <row r="22" s="1" customFormat="1" ht="18.75"/>
    <row r="23" s="1" customFormat="1" ht="18.75"/>
    <row r="24" s="1" customFormat="1" ht="18.75"/>
    <row r="25" s="1" customFormat="1" ht="18.75"/>
    <row r="26" s="1" customFormat="1" ht="18.75"/>
    <row r="27" s="1" customFormat="1" ht="18.75"/>
    <row r="28" s="1" customFormat="1" ht="18.75"/>
    <row r="29" s="1" customFormat="1" ht="18.75"/>
    <row r="30" s="1" customFormat="1" ht="18.75"/>
    <row r="31" s="1" customFormat="1" ht="18.75"/>
    <row r="32" s="1" customFormat="1" ht="18.75"/>
    <row r="33" s="1" customFormat="1" ht="18.75"/>
  </sheetData>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15"/>
  <sheetViews>
    <sheetView topLeftCell="A22" workbookViewId="0">
      <selection activeCell="B15" sqref="B15"/>
    </sheetView>
  </sheetViews>
  <sheetFormatPr defaultColWidth="9" defaultRowHeight="13.5" outlineLevelCol="1"/>
  <cols>
    <col min="2" max="2" width="71.25" customWidth="1"/>
  </cols>
  <sheetData>
    <row r="1" ht="57" customHeight="1" spans="2:2">
      <c r="B1" s="144" t="s">
        <v>3</v>
      </c>
    </row>
    <row r="2" ht="44.25" customHeight="1" spans="2:2">
      <c r="B2" s="145" t="s">
        <v>4</v>
      </c>
    </row>
    <row r="3" ht="44.25" customHeight="1" spans="2:2">
      <c r="B3" s="146" t="s">
        <v>5</v>
      </c>
    </row>
    <row r="4" ht="44.25" customHeight="1" spans="2:2">
      <c r="B4" s="146" t="s">
        <v>6</v>
      </c>
    </row>
    <row r="5" ht="44.25" customHeight="1" spans="2:2">
      <c r="B5" s="145" t="s">
        <v>7</v>
      </c>
    </row>
    <row r="6" ht="44.25" customHeight="1" spans="2:2">
      <c r="B6" s="146" t="s">
        <v>8</v>
      </c>
    </row>
    <row r="7" ht="44.25" customHeight="1" spans="2:2">
      <c r="B7" s="146" t="s">
        <v>9</v>
      </c>
    </row>
    <row r="8" ht="44.25" customHeight="1" spans="2:2">
      <c r="B8" s="146" t="s">
        <v>10</v>
      </c>
    </row>
    <row r="9" ht="44.25" customHeight="1" spans="2:2">
      <c r="B9" s="146" t="s">
        <v>11</v>
      </c>
    </row>
    <row r="10" ht="44.25" customHeight="1" spans="2:2">
      <c r="B10" s="146" t="s">
        <v>12</v>
      </c>
    </row>
    <row r="11" ht="44.25" customHeight="1" spans="2:2">
      <c r="B11" s="146" t="s">
        <v>13</v>
      </c>
    </row>
    <row r="12" ht="44.25" customHeight="1" spans="2:2">
      <c r="B12" s="146" t="s">
        <v>14</v>
      </c>
    </row>
    <row r="13" ht="44.25" customHeight="1" spans="2:2">
      <c r="B13" s="146" t="s">
        <v>15</v>
      </c>
    </row>
    <row r="14" ht="44.25" customHeight="1" spans="2:2">
      <c r="B14" s="145" t="s">
        <v>16</v>
      </c>
    </row>
    <row r="15" ht="44.25" customHeight="1" spans="2:2">
      <c r="B15" s="145" t="s">
        <v>17</v>
      </c>
    </row>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5" sqref="A5"/>
    </sheetView>
  </sheetViews>
  <sheetFormatPr defaultColWidth="9" defaultRowHeight="13.5"/>
  <cols>
    <col min="1" max="1" width="86.875" customWidth="1"/>
  </cols>
  <sheetData>
    <row r="1" ht="69" customHeight="1" spans="1:1">
      <c r="A1" s="141" t="s">
        <v>18</v>
      </c>
    </row>
    <row r="2" s="1" customFormat="1" ht="32.25" customHeight="1" spans="1:1">
      <c r="A2" s="142" t="s">
        <v>19</v>
      </c>
    </row>
    <row r="3" s="1" customFormat="1" ht="75" spans="1:1">
      <c r="A3" s="143" t="s">
        <v>20</v>
      </c>
    </row>
    <row r="4" s="1" customFormat="1" ht="32.25" customHeight="1" spans="1:1">
      <c r="A4" s="142" t="s">
        <v>21</v>
      </c>
    </row>
    <row r="5" s="1" customFormat="1" ht="94.5" customHeight="1" spans="1:1">
      <c r="A5" s="143" t="s">
        <v>22</v>
      </c>
    </row>
    <row r="6" s="1" customFormat="1" ht="18.75"/>
    <row r="7" s="1" customFormat="1" ht="18.75"/>
    <row r="8" s="1" customFormat="1" ht="18.75"/>
    <row r="9" s="1" customFormat="1" ht="18.75"/>
    <row r="10" s="1" customFormat="1" ht="18.75"/>
    <row r="11" s="1" customFormat="1" ht="18.75"/>
    <row r="12" s="1" customFormat="1" ht="18.75"/>
    <row r="13" s="1" customFormat="1" ht="18.75"/>
    <row r="14" s="1" customFormat="1" ht="18.75"/>
    <row r="15" s="1" customFormat="1" ht="18.75"/>
    <row r="16" s="1" customFormat="1" ht="18.75"/>
    <row r="17" s="1" customFormat="1" ht="18.75"/>
    <row r="18" s="1" customFormat="1" ht="18.75"/>
    <row r="19" s="1" customFormat="1" ht="18.75"/>
    <row r="20" s="1" customFormat="1" ht="18.75"/>
    <row r="21" s="1" customFormat="1" ht="18.75"/>
    <row r="22" s="1" customFormat="1" ht="18.75"/>
    <row r="23" s="1" customFormat="1" ht="18.75"/>
    <row r="24" s="1" customFormat="1" ht="18.75"/>
    <row r="25" s="1" customFormat="1" ht="18.75"/>
    <row r="26" s="1" customFormat="1" ht="18.75"/>
    <row r="27" s="1" customFormat="1" ht="18.75"/>
    <row r="28" s="1" customFormat="1" ht="18.75"/>
    <row r="29" s="1" customFormat="1" ht="18.75"/>
    <row r="30" s="1" customFormat="1" ht="18.75"/>
    <row r="31" s="1" customFormat="1" ht="18.75"/>
    <row r="32" s="1" customFormat="1" ht="18.75"/>
    <row r="33" s="1" customFormat="1" ht="18.75"/>
    <row r="34" s="1" customFormat="1" ht="18.75"/>
    <row r="35" s="1" customFormat="1" ht="18.75"/>
    <row r="36" s="1" customFormat="1" ht="18.75"/>
    <row r="37" s="8" customFormat="1"/>
  </sheetData>
  <pageMargins left="0.699305555555556" right="0.699305555555556"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4:J28"/>
  <sheetViews>
    <sheetView workbookViewId="0">
      <selection activeCell="G34" sqref="G34"/>
    </sheetView>
  </sheetViews>
  <sheetFormatPr defaultColWidth="9" defaultRowHeight="13.5"/>
  <cols>
    <col min="1" max="1" width="4.625" customWidth="1"/>
  </cols>
  <sheetData>
    <row r="24" spans="2:10">
      <c r="B24" s="140" t="s">
        <v>23</v>
      </c>
      <c r="C24" s="140"/>
      <c r="D24" s="140"/>
      <c r="E24" s="140"/>
      <c r="F24" s="140"/>
      <c r="G24" s="140"/>
      <c r="H24" s="140"/>
      <c r="I24" s="140"/>
      <c r="J24" s="140"/>
    </row>
    <row r="25" ht="41.25" customHeight="1" spans="2:10">
      <c r="B25" s="140"/>
      <c r="C25" s="140"/>
      <c r="D25" s="140"/>
      <c r="E25" s="140"/>
      <c r="F25" s="140"/>
      <c r="G25" s="140"/>
      <c r="H25" s="140"/>
      <c r="I25" s="140"/>
      <c r="J25" s="140"/>
    </row>
    <row r="26" spans="2:10">
      <c r="B26" s="140"/>
      <c r="C26" s="140"/>
      <c r="D26" s="140"/>
      <c r="E26" s="140"/>
      <c r="F26" s="140"/>
      <c r="G26" s="140"/>
      <c r="H26" s="140"/>
      <c r="I26" s="140"/>
      <c r="J26" s="140"/>
    </row>
    <row r="27" spans="2:10">
      <c r="B27" s="140"/>
      <c r="C27" s="140"/>
      <c r="D27" s="140"/>
      <c r="E27" s="140"/>
      <c r="F27" s="140"/>
      <c r="G27" s="140"/>
      <c r="H27" s="140"/>
      <c r="I27" s="140"/>
      <c r="J27" s="140"/>
    </row>
    <row r="28" ht="46.5" spans="2:10">
      <c r="B28" s="140"/>
      <c r="C28" s="140"/>
      <c r="D28" s="140"/>
      <c r="E28" s="140"/>
      <c r="F28" s="140"/>
      <c r="G28" s="140"/>
      <c r="H28" s="140"/>
      <c r="I28" s="140"/>
      <c r="J28" s="140"/>
    </row>
  </sheetData>
  <mergeCells count="3">
    <mergeCell ref="B28:J28"/>
    <mergeCell ref="B24:J25"/>
    <mergeCell ref="B26:J27"/>
  </mergeCells>
  <pageMargins left="0.699305555555556" right="0.699305555555556"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showZeros="0" topLeftCell="A19" workbookViewId="0">
      <selection activeCell="A35" sqref="A35"/>
    </sheetView>
  </sheetViews>
  <sheetFormatPr defaultColWidth="9" defaultRowHeight="13.5" outlineLevelCol="3"/>
  <cols>
    <col min="1" max="1" width="35.375" customWidth="1"/>
    <col min="2" max="2" width="20" style="42" customWidth="1"/>
    <col min="3" max="3" width="33.75" customWidth="1"/>
    <col min="4" max="4" width="21.5" style="42" customWidth="1"/>
  </cols>
  <sheetData>
    <row r="1" customFormat="1" spans="1:4">
      <c r="A1" t="s">
        <v>24</v>
      </c>
      <c r="B1" s="42"/>
      <c r="D1" s="42"/>
    </row>
    <row r="2" ht="27" spans="1:4">
      <c r="A2" s="121" t="s">
        <v>25</v>
      </c>
      <c r="B2" s="121"/>
      <c r="C2" s="121"/>
      <c r="D2" s="121"/>
    </row>
    <row r="3" spans="1:4">
      <c r="A3" s="122"/>
      <c r="B3" s="123"/>
      <c r="C3" s="122"/>
      <c r="D3" s="123"/>
    </row>
    <row r="4" ht="18" customHeight="1" spans="1:4">
      <c r="A4" s="124" t="s">
        <v>26</v>
      </c>
      <c r="B4" s="123"/>
      <c r="C4" s="122"/>
      <c r="D4" s="125" t="s">
        <v>27</v>
      </c>
    </row>
    <row r="5" ht="24.75" customHeight="1" spans="1:4">
      <c r="A5" s="117" t="s">
        <v>28</v>
      </c>
      <c r="B5" s="117" t="s">
        <v>29</v>
      </c>
      <c r="C5" s="126" t="s">
        <v>30</v>
      </c>
      <c r="D5" s="126" t="s">
        <v>29</v>
      </c>
    </row>
    <row r="6" ht="24.75" customHeight="1" spans="1:4">
      <c r="A6" s="127" t="s">
        <v>31</v>
      </c>
      <c r="B6" s="128" t="s">
        <v>32</v>
      </c>
      <c r="C6" s="129" t="s">
        <v>33</v>
      </c>
      <c r="D6" s="128" t="s">
        <v>32</v>
      </c>
    </row>
    <row r="7" ht="23.25" customHeight="1" spans="1:4">
      <c r="A7" s="130" t="s">
        <v>34</v>
      </c>
      <c r="B7" s="131">
        <v>4913.1593</v>
      </c>
      <c r="C7" s="132" t="s">
        <v>35</v>
      </c>
      <c r="D7" s="131">
        <v>35.2842</v>
      </c>
    </row>
    <row r="8" ht="23.25" customHeight="1" spans="1:4">
      <c r="A8" s="130" t="s">
        <v>36</v>
      </c>
      <c r="B8" s="131">
        <v>0</v>
      </c>
      <c r="C8" s="132" t="s">
        <v>37</v>
      </c>
      <c r="D8" s="131"/>
    </row>
    <row r="9" ht="23.25" customHeight="1" spans="1:4">
      <c r="A9" s="130" t="s">
        <v>38</v>
      </c>
      <c r="B9" s="131"/>
      <c r="C9" s="132" t="s">
        <v>39</v>
      </c>
      <c r="D9" s="131"/>
    </row>
    <row r="10" ht="23.25" customHeight="1" spans="1:4">
      <c r="A10" s="130" t="s">
        <v>40</v>
      </c>
      <c r="B10" s="131"/>
      <c r="C10" s="132" t="s">
        <v>41</v>
      </c>
      <c r="D10" s="131">
        <v>4095.5529</v>
      </c>
    </row>
    <row r="11" ht="23.25" customHeight="1" spans="1:4">
      <c r="A11" s="130" t="s">
        <v>42</v>
      </c>
      <c r="B11" s="131"/>
      <c r="C11" s="132" t="s">
        <v>43</v>
      </c>
      <c r="D11" s="131"/>
    </row>
    <row r="12" ht="23.25" customHeight="1" spans="1:4">
      <c r="A12" s="130" t="s">
        <v>44</v>
      </c>
      <c r="B12" s="131"/>
      <c r="C12" s="132" t="s">
        <v>45</v>
      </c>
      <c r="D12" s="131"/>
    </row>
    <row r="13" ht="23.25" customHeight="1" spans="1:4">
      <c r="A13" s="130" t="s">
        <v>46</v>
      </c>
      <c r="B13" s="131"/>
      <c r="C13" s="132" t="s">
        <v>47</v>
      </c>
      <c r="D13" s="131"/>
    </row>
    <row r="14" ht="23.25" customHeight="1" spans="1:4">
      <c r="A14" s="133" t="s">
        <v>29</v>
      </c>
      <c r="B14" s="131" t="s">
        <v>29</v>
      </c>
      <c r="C14" s="132" t="s">
        <v>48</v>
      </c>
      <c r="D14" s="131">
        <v>345.7803</v>
      </c>
    </row>
    <row r="15" ht="23.25" customHeight="1" spans="1:4">
      <c r="A15" s="130" t="s">
        <v>29</v>
      </c>
      <c r="B15" s="131" t="s">
        <v>29</v>
      </c>
      <c r="C15" s="132" t="s">
        <v>49</v>
      </c>
      <c r="D15" s="131">
        <v>112.8227</v>
      </c>
    </row>
    <row r="16" ht="23.25" customHeight="1" spans="1:4">
      <c r="A16" s="130" t="s">
        <v>29</v>
      </c>
      <c r="B16" s="131" t="s">
        <v>29</v>
      </c>
      <c r="C16" s="132" t="s">
        <v>50</v>
      </c>
      <c r="D16" s="131"/>
    </row>
    <row r="17" ht="23.25" customHeight="1" spans="1:4">
      <c r="A17" s="130" t="s">
        <v>29</v>
      </c>
      <c r="B17" s="131" t="s">
        <v>29</v>
      </c>
      <c r="C17" s="132" t="s">
        <v>51</v>
      </c>
      <c r="D17" s="131"/>
    </row>
    <row r="18" ht="23.25" customHeight="1" spans="1:4">
      <c r="A18" s="130" t="s">
        <v>29</v>
      </c>
      <c r="B18" s="131" t="s">
        <v>29</v>
      </c>
      <c r="C18" s="132" t="s">
        <v>52</v>
      </c>
      <c r="D18" s="131"/>
    </row>
    <row r="19" ht="23.25" customHeight="1" spans="1:4">
      <c r="A19" s="130" t="s">
        <v>29</v>
      </c>
      <c r="B19" s="131" t="s">
        <v>29</v>
      </c>
      <c r="C19" s="132" t="s">
        <v>53</v>
      </c>
      <c r="D19" s="131"/>
    </row>
    <row r="20" ht="23.25" customHeight="1" spans="1:4">
      <c r="A20" s="130" t="s">
        <v>29</v>
      </c>
      <c r="B20" s="131" t="s">
        <v>29</v>
      </c>
      <c r="C20" s="132" t="s">
        <v>54</v>
      </c>
      <c r="D20" s="131"/>
    </row>
    <row r="21" ht="23.25" customHeight="1" spans="1:4">
      <c r="A21" s="130" t="s">
        <v>29</v>
      </c>
      <c r="B21" s="131" t="s">
        <v>29</v>
      </c>
      <c r="C21" s="132" t="s">
        <v>55</v>
      </c>
      <c r="D21" s="131"/>
    </row>
    <row r="22" ht="23.25" customHeight="1" spans="1:4">
      <c r="A22" s="130" t="s">
        <v>29</v>
      </c>
      <c r="B22" s="131" t="s">
        <v>29</v>
      </c>
      <c r="C22" s="132" t="s">
        <v>56</v>
      </c>
      <c r="D22" s="131"/>
    </row>
    <row r="23" ht="23.25" customHeight="1" spans="1:4">
      <c r="A23" s="130" t="s">
        <v>29</v>
      </c>
      <c r="B23" s="131" t="s">
        <v>29</v>
      </c>
      <c r="C23" s="132" t="s">
        <v>57</v>
      </c>
      <c r="D23" s="131"/>
    </row>
    <row r="24" ht="23.25" customHeight="1" spans="1:4">
      <c r="A24" s="130" t="s">
        <v>29</v>
      </c>
      <c r="B24" s="131" t="s">
        <v>29</v>
      </c>
      <c r="C24" s="132" t="s">
        <v>58</v>
      </c>
      <c r="D24" s="131"/>
    </row>
    <row r="25" ht="23.25" customHeight="1" spans="1:4">
      <c r="A25" s="130" t="s">
        <v>29</v>
      </c>
      <c r="B25" s="131" t="s">
        <v>29</v>
      </c>
      <c r="C25" s="132" t="s">
        <v>59</v>
      </c>
      <c r="D25" s="131">
        <v>323.7192</v>
      </c>
    </row>
    <row r="26" ht="23.25" customHeight="1" spans="1:4">
      <c r="A26" s="130" t="s">
        <v>29</v>
      </c>
      <c r="B26" s="131" t="s">
        <v>29</v>
      </c>
      <c r="C26" s="132" t="s">
        <v>60</v>
      </c>
      <c r="D26" s="131"/>
    </row>
    <row r="27" ht="23.25" customHeight="1" spans="1:4">
      <c r="A27" s="130" t="s">
        <v>29</v>
      </c>
      <c r="B27" s="131" t="s">
        <v>29</v>
      </c>
      <c r="C27" s="132" t="s">
        <v>61</v>
      </c>
      <c r="D27" s="131"/>
    </row>
    <row r="28" ht="23.25" customHeight="1" spans="1:4">
      <c r="A28" s="130" t="s">
        <v>29</v>
      </c>
      <c r="B28" s="131" t="s">
        <v>29</v>
      </c>
      <c r="C28" s="132" t="s">
        <v>62</v>
      </c>
      <c r="D28" s="131"/>
    </row>
    <row r="29" ht="23.25" customHeight="1" spans="1:4">
      <c r="A29" s="134" t="s">
        <v>29</v>
      </c>
      <c r="B29" s="135" t="s">
        <v>29</v>
      </c>
      <c r="C29" s="136" t="s">
        <v>63</v>
      </c>
      <c r="D29" s="135"/>
    </row>
    <row r="30" ht="23.25" customHeight="1" spans="1:4">
      <c r="A30" s="117" t="s">
        <v>64</v>
      </c>
      <c r="B30" s="89">
        <f>B7+B9+B10+B11+B12+B13</f>
        <v>4913.1593</v>
      </c>
      <c r="C30" s="137" t="s">
        <v>65</v>
      </c>
      <c r="D30" s="89">
        <f>SUM(D7:D29)</f>
        <v>4913.1593</v>
      </c>
    </row>
    <row r="31" ht="23.25" customHeight="1" spans="1:4">
      <c r="A31" s="90" t="s">
        <v>66</v>
      </c>
      <c r="B31" s="138"/>
      <c r="C31" s="90" t="s">
        <v>67</v>
      </c>
      <c r="D31" s="138"/>
    </row>
    <row r="32" ht="23.25" customHeight="1" spans="1:4">
      <c r="A32" s="90" t="s">
        <v>68</v>
      </c>
      <c r="B32" s="138"/>
      <c r="C32" s="90" t="s">
        <v>69</v>
      </c>
      <c r="D32" s="138"/>
    </row>
    <row r="33" ht="23.25" customHeight="1" spans="1:4">
      <c r="A33" s="90"/>
      <c r="B33" s="138"/>
      <c r="C33" s="90"/>
      <c r="D33" s="138"/>
    </row>
    <row r="34" ht="23.25" customHeight="1" spans="1:4">
      <c r="A34" s="117" t="s">
        <v>70</v>
      </c>
      <c r="B34" s="138">
        <f>B30+B32+B31</f>
        <v>4913.1593</v>
      </c>
      <c r="C34" s="117" t="s">
        <v>70</v>
      </c>
      <c r="D34" s="138">
        <f>D30+D31+D32</f>
        <v>4913.1593</v>
      </c>
    </row>
    <row r="35" customFormat="1" ht="31.5" customHeight="1" spans="1:4">
      <c r="A35" s="47" t="s">
        <v>71</v>
      </c>
      <c r="B35" s="47"/>
      <c r="C35" s="47"/>
      <c r="D35" s="139"/>
    </row>
    <row r="36" ht="23.25" customHeight="1" spans="1:4">
      <c r="A36" s="124" t="s">
        <v>72</v>
      </c>
      <c r="B36" s="124"/>
      <c r="C36" s="124"/>
      <c r="D36" s="124"/>
    </row>
    <row r="37" ht="23.25" customHeight="1" spans="1:4">
      <c r="A37" s="38" t="s">
        <v>73</v>
      </c>
      <c r="B37" s="38"/>
      <c r="C37" s="38"/>
      <c r="D37" s="38"/>
    </row>
    <row r="38" ht="23.25" customHeight="1" spans="1:4">
      <c r="A38" s="38" t="s">
        <v>74</v>
      </c>
      <c r="B38" s="38"/>
      <c r="C38" s="38"/>
      <c r="D38" s="38"/>
    </row>
    <row r="39" ht="23.25" customHeight="1" spans="1:4">
      <c r="A39" s="38" t="s">
        <v>75</v>
      </c>
      <c r="B39" s="38"/>
      <c r="C39" s="38"/>
      <c r="D39" s="38"/>
    </row>
    <row r="40" ht="23.25" customHeight="1" spans="1:4">
      <c r="A40" s="38" t="s">
        <v>76</v>
      </c>
      <c r="B40" s="38"/>
      <c r="C40" s="38"/>
      <c r="D40" s="38"/>
    </row>
    <row r="41" ht="23.25" customHeight="1" spans="1:4">
      <c r="A41" s="38" t="s">
        <v>77</v>
      </c>
      <c r="B41" s="38"/>
      <c r="C41" s="38"/>
      <c r="D41" s="38"/>
    </row>
  </sheetData>
  <mergeCells count="9">
    <mergeCell ref="A2:D2"/>
    <mergeCell ref="A5:B5"/>
    <mergeCell ref="C5:D5"/>
    <mergeCell ref="A36:D36"/>
    <mergeCell ref="A37:D37"/>
    <mergeCell ref="A38:D38"/>
    <mergeCell ref="A39:D39"/>
    <mergeCell ref="A40:D40"/>
    <mergeCell ref="A41:D41"/>
  </mergeCells>
  <pageMargins left="0.708333333333333" right="0.275" top="0.550694444444444" bottom="0.550694444444444" header="0.314583333333333" footer="0.314583333333333"/>
  <pageSetup paperSize="9" scale="8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showZeros="0" topLeftCell="A22" workbookViewId="0">
      <selection activeCell="A34" sqref="A34"/>
    </sheetView>
  </sheetViews>
  <sheetFormatPr defaultColWidth="9" defaultRowHeight="13.5"/>
  <cols>
    <col min="1" max="1" width="11" customWidth="1"/>
    <col min="2" max="2" width="23.625" customWidth="1"/>
    <col min="3" max="9" width="13.25" style="52" customWidth="1"/>
  </cols>
  <sheetData>
    <row r="1" customFormat="1" spans="1:9">
      <c r="A1" t="s">
        <v>78</v>
      </c>
      <c r="C1" s="52"/>
      <c r="D1" s="52"/>
      <c r="E1" s="52"/>
      <c r="F1" s="52"/>
      <c r="G1" s="52"/>
      <c r="H1" s="52"/>
      <c r="I1" s="52"/>
    </row>
    <row r="2" ht="27" spans="1:9">
      <c r="A2" s="115" t="s">
        <v>79</v>
      </c>
      <c r="B2" s="115"/>
      <c r="C2" s="115"/>
      <c r="D2" s="115"/>
      <c r="E2" s="115"/>
      <c r="F2" s="115"/>
      <c r="G2" s="115"/>
      <c r="H2" s="115"/>
      <c r="I2" s="115"/>
    </row>
    <row r="3" s="6" customFormat="1" ht="14.25" spans="1:9">
      <c r="A3" s="63" t="s">
        <v>26</v>
      </c>
      <c r="B3" s="12"/>
      <c r="C3" s="116"/>
      <c r="D3" s="116"/>
      <c r="E3" s="83"/>
      <c r="F3" s="116"/>
      <c r="G3" s="116"/>
      <c r="H3" s="116"/>
      <c r="I3" s="83" t="s">
        <v>27</v>
      </c>
    </row>
    <row r="4" ht="27" customHeight="1" spans="1:9">
      <c r="A4" s="117" t="s">
        <v>31</v>
      </c>
      <c r="B4" s="117"/>
      <c r="C4" s="118" t="s">
        <v>64</v>
      </c>
      <c r="D4" s="118" t="s">
        <v>80</v>
      </c>
      <c r="E4" s="118" t="s">
        <v>81</v>
      </c>
      <c r="F4" s="118" t="s">
        <v>82</v>
      </c>
      <c r="G4" s="118" t="s">
        <v>83</v>
      </c>
      <c r="H4" s="118" t="s">
        <v>84</v>
      </c>
      <c r="I4" s="118" t="s">
        <v>85</v>
      </c>
    </row>
    <row r="5" ht="37.5" customHeight="1" spans="1:9">
      <c r="A5" s="119" t="s">
        <v>86</v>
      </c>
      <c r="B5" s="117" t="s">
        <v>87</v>
      </c>
      <c r="C5" s="118"/>
      <c r="D5" s="118"/>
      <c r="E5" s="118" t="s">
        <v>29</v>
      </c>
      <c r="F5" s="118" t="s">
        <v>29</v>
      </c>
      <c r="G5" s="118" t="s">
        <v>29</v>
      </c>
      <c r="H5" s="118" t="s">
        <v>29</v>
      </c>
      <c r="I5" s="118" t="s">
        <v>88</v>
      </c>
    </row>
    <row r="6" s="40" customFormat="1" ht="27.75" customHeight="1" spans="1:9">
      <c r="A6" s="117" t="s">
        <v>70</v>
      </c>
      <c r="B6" s="117"/>
      <c r="C6" s="91">
        <f>C7+C12+C23+C28+C31</f>
        <v>4913.1593</v>
      </c>
      <c r="D6" s="91">
        <f>D7+D12+D23+D28+D31</f>
        <v>4913.1593</v>
      </c>
      <c r="E6" s="91">
        <v>0</v>
      </c>
      <c r="F6" s="91">
        <f t="shared" ref="F6:I7" si="0">F7</f>
        <v>0</v>
      </c>
      <c r="G6" s="91">
        <f t="shared" si="0"/>
        <v>0</v>
      </c>
      <c r="H6" s="91">
        <f t="shared" si="0"/>
        <v>0</v>
      </c>
      <c r="I6" s="91">
        <f t="shared" si="0"/>
        <v>0</v>
      </c>
    </row>
    <row r="7" ht="27" customHeight="1" spans="1:9">
      <c r="A7" s="74" t="s">
        <v>89</v>
      </c>
      <c r="B7" s="74" t="s">
        <v>90</v>
      </c>
      <c r="C7" s="91">
        <f t="shared" ref="C7:C33" si="1">SUM(D7:I7)</f>
        <v>35.2842</v>
      </c>
      <c r="D7" s="89">
        <f>D8</f>
        <v>35.2842</v>
      </c>
      <c r="E7" s="89">
        <v>0</v>
      </c>
      <c r="F7" s="89">
        <f t="shared" si="0"/>
        <v>0</v>
      </c>
      <c r="G7" s="89">
        <f t="shared" si="0"/>
        <v>0</v>
      </c>
      <c r="H7" s="89">
        <f t="shared" si="0"/>
        <v>0</v>
      </c>
      <c r="I7" s="89">
        <f t="shared" si="0"/>
        <v>0</v>
      </c>
    </row>
    <row r="8" ht="27" customHeight="1" spans="1:9">
      <c r="A8" s="74" t="s">
        <v>91</v>
      </c>
      <c r="B8" s="74" t="s">
        <v>92</v>
      </c>
      <c r="C8" s="91">
        <f t="shared" si="1"/>
        <v>35.2842</v>
      </c>
      <c r="D8" s="89">
        <f t="shared" ref="D8:I8" si="2">D9+D10+D11</f>
        <v>35.2842</v>
      </c>
      <c r="E8" s="89">
        <f t="shared" si="2"/>
        <v>0</v>
      </c>
      <c r="F8" s="89">
        <f t="shared" si="2"/>
        <v>0</v>
      </c>
      <c r="G8" s="89">
        <f t="shared" si="2"/>
        <v>0</v>
      </c>
      <c r="H8" s="89">
        <f t="shared" si="2"/>
        <v>0</v>
      </c>
      <c r="I8" s="89">
        <f t="shared" si="2"/>
        <v>0</v>
      </c>
    </row>
    <row r="9" ht="27" customHeight="1" spans="1:9">
      <c r="A9" s="74" t="s">
        <v>93</v>
      </c>
      <c r="B9" s="74" t="s">
        <v>94</v>
      </c>
      <c r="C9" s="91">
        <f t="shared" si="1"/>
        <v>35.2842</v>
      </c>
      <c r="D9" s="89">
        <v>35.2842</v>
      </c>
      <c r="E9" s="89"/>
      <c r="F9" s="89"/>
      <c r="G9" s="89"/>
      <c r="H9" s="89"/>
      <c r="I9" s="89"/>
    </row>
    <row r="10" ht="27" customHeight="1" spans="1:9">
      <c r="A10" s="74" t="s">
        <v>95</v>
      </c>
      <c r="B10" s="74" t="s">
        <v>96</v>
      </c>
      <c r="C10" s="91">
        <f t="shared" si="1"/>
        <v>0</v>
      </c>
      <c r="D10" s="89">
        <v>0</v>
      </c>
      <c r="E10" s="89"/>
      <c r="F10" s="89"/>
      <c r="G10" s="89"/>
      <c r="H10" s="89"/>
      <c r="I10" s="89"/>
    </row>
    <row r="11" ht="27" customHeight="1" spans="1:9">
      <c r="A11" s="74" t="s">
        <v>97</v>
      </c>
      <c r="B11" s="74" t="s">
        <v>98</v>
      </c>
      <c r="C11" s="91">
        <f t="shared" si="1"/>
        <v>0</v>
      </c>
      <c r="D11" s="89">
        <v>0</v>
      </c>
      <c r="E11" s="89"/>
      <c r="F11" s="89"/>
      <c r="G11" s="89"/>
      <c r="H11" s="89"/>
      <c r="I11" s="89"/>
    </row>
    <row r="12" customFormat="1" ht="27" customHeight="1" spans="1:9">
      <c r="A12" s="74">
        <v>204</v>
      </c>
      <c r="B12" s="74" t="s">
        <v>99</v>
      </c>
      <c r="C12" s="91">
        <f t="shared" si="1"/>
        <v>4095.5529</v>
      </c>
      <c r="D12" s="89">
        <v>4095.5529</v>
      </c>
      <c r="E12" s="89"/>
      <c r="F12" s="89"/>
      <c r="G12" s="89"/>
      <c r="H12" s="89"/>
      <c r="I12" s="89"/>
    </row>
    <row r="13" customFormat="1" ht="27" customHeight="1" spans="1:9">
      <c r="A13" s="74">
        <v>20402</v>
      </c>
      <c r="B13" s="106" t="s">
        <v>100</v>
      </c>
      <c r="C13" s="91">
        <f t="shared" si="1"/>
        <v>4060.1133</v>
      </c>
      <c r="D13" s="89">
        <v>4060.1133</v>
      </c>
      <c r="E13" s="89"/>
      <c r="F13" s="89"/>
      <c r="G13" s="89"/>
      <c r="H13" s="89"/>
      <c r="I13" s="89"/>
    </row>
    <row r="14" customFormat="1" ht="27" customHeight="1" spans="1:9">
      <c r="A14" s="74">
        <v>2040201</v>
      </c>
      <c r="B14" s="106" t="s">
        <v>94</v>
      </c>
      <c r="C14" s="91">
        <f t="shared" si="1"/>
        <v>3566.0242</v>
      </c>
      <c r="D14" s="89">
        <v>3566.0242</v>
      </c>
      <c r="E14" s="89"/>
      <c r="F14" s="89"/>
      <c r="G14" s="89"/>
      <c r="H14" s="89"/>
      <c r="I14" s="89"/>
    </row>
    <row r="15" customFormat="1" ht="27" customHeight="1" spans="1:9">
      <c r="A15" s="74">
        <v>2040204</v>
      </c>
      <c r="B15" s="106" t="s">
        <v>101</v>
      </c>
      <c r="C15" s="91">
        <f t="shared" si="1"/>
        <v>438.2981</v>
      </c>
      <c r="D15" s="89">
        <v>438.2981</v>
      </c>
      <c r="E15" s="89"/>
      <c r="F15" s="89"/>
      <c r="G15" s="89"/>
      <c r="H15" s="89"/>
      <c r="I15" s="89"/>
    </row>
    <row r="16" customFormat="1" ht="27" customHeight="1" spans="1:9">
      <c r="A16" s="74">
        <v>2040206</v>
      </c>
      <c r="B16" s="106" t="s">
        <v>102</v>
      </c>
      <c r="C16" s="91">
        <f t="shared" si="1"/>
        <v>20.6625</v>
      </c>
      <c r="D16" s="89">
        <v>20.6625</v>
      </c>
      <c r="E16" s="89"/>
      <c r="F16" s="89"/>
      <c r="G16" s="89"/>
      <c r="H16" s="89"/>
      <c r="I16" s="89"/>
    </row>
    <row r="17" customFormat="1" ht="27" customHeight="1" spans="1:9">
      <c r="A17" s="74">
        <v>2040211</v>
      </c>
      <c r="B17" s="106" t="s">
        <v>103</v>
      </c>
      <c r="C17" s="91">
        <f t="shared" si="1"/>
        <v>5.95</v>
      </c>
      <c r="D17" s="89">
        <v>5.95</v>
      </c>
      <c r="E17" s="89"/>
      <c r="F17" s="89"/>
      <c r="G17" s="89"/>
      <c r="H17" s="89"/>
      <c r="I17" s="89"/>
    </row>
    <row r="18" customFormat="1" ht="27" customHeight="1" spans="1:9">
      <c r="A18" s="74">
        <v>2040212</v>
      </c>
      <c r="B18" s="106" t="s">
        <v>104</v>
      </c>
      <c r="C18" s="91">
        <f t="shared" si="1"/>
        <v>8.8759</v>
      </c>
      <c r="D18" s="89">
        <v>8.8759</v>
      </c>
      <c r="E18" s="89"/>
      <c r="F18" s="89"/>
      <c r="G18" s="89"/>
      <c r="H18" s="89"/>
      <c r="I18" s="89"/>
    </row>
    <row r="19" customFormat="1" ht="27" customHeight="1" spans="1:9">
      <c r="A19" s="74">
        <v>2040215</v>
      </c>
      <c r="B19" s="106" t="s">
        <v>105</v>
      </c>
      <c r="C19" s="91">
        <f t="shared" si="1"/>
        <v>5.1</v>
      </c>
      <c r="D19" s="89">
        <v>5.1</v>
      </c>
      <c r="E19" s="89"/>
      <c r="F19" s="89"/>
      <c r="G19" s="89"/>
      <c r="H19" s="89"/>
      <c r="I19" s="89"/>
    </row>
    <row r="20" customFormat="1" ht="27" customHeight="1" spans="1:9">
      <c r="A20" s="74">
        <v>2040219</v>
      </c>
      <c r="B20" s="106" t="s">
        <v>106</v>
      </c>
      <c r="C20" s="91">
        <f t="shared" si="1"/>
        <v>15.2025</v>
      </c>
      <c r="D20" s="89">
        <v>15.2025</v>
      </c>
      <c r="E20" s="89"/>
      <c r="F20" s="89"/>
      <c r="G20" s="89"/>
      <c r="H20" s="89"/>
      <c r="I20" s="89"/>
    </row>
    <row r="21" customFormat="1" ht="27" customHeight="1" spans="1:9">
      <c r="A21" s="74">
        <v>20408</v>
      </c>
      <c r="B21" s="106" t="s">
        <v>107</v>
      </c>
      <c r="C21" s="91">
        <f t="shared" si="1"/>
        <v>35.4396</v>
      </c>
      <c r="D21" s="89">
        <v>35.4396</v>
      </c>
      <c r="E21" s="89"/>
      <c r="F21" s="89"/>
      <c r="G21" s="89"/>
      <c r="H21" s="89"/>
      <c r="I21" s="89"/>
    </row>
    <row r="22" customFormat="1" ht="27" customHeight="1" spans="1:9">
      <c r="A22" s="74">
        <v>2040804</v>
      </c>
      <c r="B22" s="107" t="s">
        <v>108</v>
      </c>
      <c r="C22" s="91">
        <f t="shared" si="1"/>
        <v>35.4396</v>
      </c>
      <c r="D22" s="89">
        <v>35.4396</v>
      </c>
      <c r="E22" s="89"/>
      <c r="F22" s="89"/>
      <c r="G22" s="89"/>
      <c r="H22" s="89"/>
      <c r="I22" s="89"/>
    </row>
    <row r="23" customFormat="1" ht="27" customHeight="1" spans="1:9">
      <c r="A23" s="74">
        <v>208</v>
      </c>
      <c r="B23" s="74" t="s">
        <v>109</v>
      </c>
      <c r="C23" s="91">
        <f t="shared" si="1"/>
        <v>345.7803</v>
      </c>
      <c r="D23" s="89">
        <v>345.7803</v>
      </c>
      <c r="E23" s="89"/>
      <c r="F23" s="89"/>
      <c r="G23" s="89"/>
      <c r="H23" s="89"/>
      <c r="I23" s="89"/>
    </row>
    <row r="24" customFormat="1" ht="27" customHeight="1" spans="1:9">
      <c r="A24" s="74">
        <v>20805</v>
      </c>
      <c r="B24" s="74" t="s">
        <v>110</v>
      </c>
      <c r="C24" s="91">
        <f t="shared" si="1"/>
        <v>345.7803</v>
      </c>
      <c r="D24" s="89">
        <v>345.7803</v>
      </c>
      <c r="E24" s="89"/>
      <c r="F24" s="89"/>
      <c r="G24" s="89"/>
      <c r="H24" s="89"/>
      <c r="I24" s="89"/>
    </row>
    <row r="25" customFormat="1" ht="27" customHeight="1" spans="1:9">
      <c r="A25" s="76">
        <v>2080501</v>
      </c>
      <c r="B25" s="76" t="s">
        <v>111</v>
      </c>
      <c r="C25" s="91">
        <f t="shared" si="1"/>
        <v>21.0988</v>
      </c>
      <c r="D25" s="89">
        <v>21.0988</v>
      </c>
      <c r="E25" s="89"/>
      <c r="F25" s="89"/>
      <c r="G25" s="89"/>
      <c r="H25" s="89"/>
      <c r="I25" s="89"/>
    </row>
    <row r="26" customFormat="1" ht="27" customHeight="1" spans="1:9">
      <c r="A26" s="74">
        <v>2080505</v>
      </c>
      <c r="B26" s="108" t="s">
        <v>112</v>
      </c>
      <c r="C26" s="91">
        <f t="shared" si="1"/>
        <v>310.1439</v>
      </c>
      <c r="D26" s="89">
        <v>310.1439</v>
      </c>
      <c r="E26" s="89"/>
      <c r="F26" s="89"/>
      <c r="G26" s="89"/>
      <c r="H26" s="89"/>
      <c r="I26" s="89"/>
    </row>
    <row r="27" customFormat="1" ht="27" customHeight="1" spans="1:9">
      <c r="A27" s="74">
        <v>2080506</v>
      </c>
      <c r="B27" s="108" t="s">
        <v>113</v>
      </c>
      <c r="C27" s="91">
        <f t="shared" si="1"/>
        <v>14.5376</v>
      </c>
      <c r="D27" s="89">
        <v>14.5376</v>
      </c>
      <c r="E27" s="89"/>
      <c r="F27" s="89"/>
      <c r="G27" s="89"/>
      <c r="H27" s="89"/>
      <c r="I27" s="89"/>
    </row>
    <row r="28" customFormat="1" ht="27" customHeight="1" spans="1:9">
      <c r="A28" s="74">
        <v>210</v>
      </c>
      <c r="B28" s="108" t="s">
        <v>114</v>
      </c>
      <c r="C28" s="91">
        <f t="shared" si="1"/>
        <v>112.8227</v>
      </c>
      <c r="D28" s="89">
        <v>112.8227</v>
      </c>
      <c r="E28" s="89"/>
      <c r="F28" s="89"/>
      <c r="G28" s="89"/>
      <c r="H28" s="89"/>
      <c r="I28" s="89"/>
    </row>
    <row r="29" customFormat="1" ht="27" customHeight="1" spans="1:9">
      <c r="A29" s="74">
        <v>21011</v>
      </c>
      <c r="B29" s="108" t="s">
        <v>115</v>
      </c>
      <c r="C29" s="91">
        <f t="shared" si="1"/>
        <v>112.82</v>
      </c>
      <c r="D29" s="89">
        <v>112.82</v>
      </c>
      <c r="E29" s="89"/>
      <c r="F29" s="89"/>
      <c r="G29" s="89"/>
      <c r="H29" s="89"/>
      <c r="I29" s="89"/>
    </row>
    <row r="30" customFormat="1" ht="27" customHeight="1" spans="1:9">
      <c r="A30" s="74">
        <v>2101101</v>
      </c>
      <c r="B30" s="108" t="s">
        <v>116</v>
      </c>
      <c r="C30" s="91">
        <f t="shared" si="1"/>
        <v>112.82</v>
      </c>
      <c r="D30" s="89">
        <v>112.82</v>
      </c>
      <c r="E30" s="89"/>
      <c r="F30" s="89"/>
      <c r="G30" s="89"/>
      <c r="H30" s="89"/>
      <c r="I30" s="89"/>
    </row>
    <row r="31" customFormat="1" ht="27" customHeight="1" spans="1:9">
      <c r="A31" s="74">
        <v>221</v>
      </c>
      <c r="B31" s="108" t="s">
        <v>117</v>
      </c>
      <c r="C31" s="91">
        <f t="shared" si="1"/>
        <v>323.7192</v>
      </c>
      <c r="D31" s="89">
        <v>323.7192</v>
      </c>
      <c r="E31" s="89"/>
      <c r="F31" s="89"/>
      <c r="G31" s="89"/>
      <c r="H31" s="89"/>
      <c r="I31" s="89"/>
    </row>
    <row r="32" customFormat="1" ht="27" customHeight="1" spans="1:9">
      <c r="A32" s="74">
        <v>22102</v>
      </c>
      <c r="B32" s="108" t="s">
        <v>118</v>
      </c>
      <c r="C32" s="91">
        <f t="shared" si="1"/>
        <v>323.7192</v>
      </c>
      <c r="D32" s="89">
        <v>323.7192</v>
      </c>
      <c r="E32" s="89"/>
      <c r="F32" s="89"/>
      <c r="G32" s="89"/>
      <c r="H32" s="89"/>
      <c r="I32" s="89"/>
    </row>
    <row r="33" ht="27" customHeight="1" spans="1:9">
      <c r="A33" s="74">
        <v>2210201</v>
      </c>
      <c r="B33" s="120" t="s">
        <v>119</v>
      </c>
      <c r="C33" s="91">
        <f t="shared" si="1"/>
        <v>323.7192</v>
      </c>
      <c r="D33" s="89">
        <v>323.7192</v>
      </c>
      <c r="E33" s="89"/>
      <c r="F33" s="89"/>
      <c r="G33" s="89"/>
      <c r="H33" s="89"/>
      <c r="I33" s="89"/>
    </row>
    <row r="34" customFormat="1" ht="27" customHeight="1" spans="1:9">
      <c r="A34" s="47" t="s">
        <v>120</v>
      </c>
      <c r="B34" s="112"/>
      <c r="C34" s="95"/>
      <c r="D34" s="94"/>
      <c r="E34" s="94"/>
      <c r="F34" s="94"/>
      <c r="G34" s="94"/>
      <c r="H34" s="94"/>
      <c r="I34" s="94"/>
    </row>
    <row r="35" ht="24" customHeight="1" spans="1:9">
      <c r="A35" s="80" t="s">
        <v>121</v>
      </c>
      <c r="B35" s="80"/>
      <c r="C35" s="80"/>
      <c r="D35" s="80"/>
      <c r="E35" s="80"/>
      <c r="F35" s="80"/>
      <c r="G35" s="80"/>
      <c r="H35" s="80"/>
      <c r="I35" s="80"/>
    </row>
    <row r="36" ht="24" customHeight="1" spans="1:9">
      <c r="A36" s="38" t="s">
        <v>122</v>
      </c>
      <c r="B36" s="38"/>
      <c r="C36" s="38"/>
      <c r="D36" s="38"/>
      <c r="E36" s="38"/>
      <c r="F36" s="38"/>
      <c r="G36" s="38"/>
      <c r="H36" s="38"/>
      <c r="I36" s="38"/>
    </row>
    <row r="37" ht="24" customHeight="1" spans="1:9">
      <c r="A37" s="38" t="s">
        <v>123</v>
      </c>
      <c r="B37" s="38"/>
      <c r="C37" s="38"/>
      <c r="D37" s="38"/>
      <c r="E37" s="38"/>
      <c r="F37" s="38"/>
      <c r="G37" s="38"/>
      <c r="H37" s="38"/>
      <c r="I37" s="38"/>
    </row>
    <row r="38" ht="24" customHeight="1" spans="1:9">
      <c r="A38" s="38" t="s">
        <v>124</v>
      </c>
      <c r="B38" s="38"/>
      <c r="C38" s="38"/>
      <c r="D38" s="38"/>
      <c r="E38" s="38"/>
      <c r="F38" s="38"/>
      <c r="G38" s="38"/>
      <c r="H38" s="38"/>
      <c r="I38" s="38"/>
    </row>
    <row r="39" ht="24" customHeight="1" spans="1:9">
      <c r="A39" s="38" t="s">
        <v>125</v>
      </c>
      <c r="B39" s="38"/>
      <c r="C39" s="38"/>
      <c r="D39" s="38"/>
      <c r="E39" s="38"/>
      <c r="F39" s="38"/>
      <c r="G39" s="38"/>
      <c r="H39" s="38"/>
      <c r="I39" s="38"/>
    </row>
    <row r="40" spans="1:9">
      <c r="A40" s="38"/>
      <c r="B40" s="38"/>
      <c r="C40" s="38"/>
      <c r="D40" s="38"/>
      <c r="E40" s="38"/>
      <c r="F40" s="38"/>
      <c r="G40" s="38"/>
      <c r="H40" s="38"/>
      <c r="I40" s="38"/>
    </row>
  </sheetData>
  <mergeCells count="16">
    <mergeCell ref="A2:I2"/>
    <mergeCell ref="A4:B4"/>
    <mergeCell ref="A6:B6"/>
    <mergeCell ref="A35:I35"/>
    <mergeCell ref="A36:I36"/>
    <mergeCell ref="A37:I37"/>
    <mergeCell ref="A38:I38"/>
    <mergeCell ref="A39:I39"/>
    <mergeCell ref="A40:I40"/>
    <mergeCell ref="C4:C5"/>
    <mergeCell ref="D4:D5"/>
    <mergeCell ref="E4:E5"/>
    <mergeCell ref="F4:F5"/>
    <mergeCell ref="G4:G5"/>
    <mergeCell ref="H4:H5"/>
    <mergeCell ref="I4:I5"/>
  </mergeCells>
  <pageMargins left="0.708333333333333" right="0.236111111111111" top="0.747916666666667" bottom="0.550694444444444" header="0.314583333333333" footer="0.314583333333333"/>
  <pageSetup paperSize="9" scale="72"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showZeros="0" topLeftCell="A28" workbookViewId="0">
      <selection activeCell="A38" sqref="A38:H38"/>
    </sheetView>
  </sheetViews>
  <sheetFormatPr defaultColWidth="9" defaultRowHeight="13.5" outlineLevelCol="7"/>
  <cols>
    <col min="1" max="1" width="11.25" customWidth="1"/>
    <col min="2" max="2" width="21.125" customWidth="1"/>
    <col min="3" max="8" width="16.25" style="42" customWidth="1"/>
  </cols>
  <sheetData>
    <row r="1" customFormat="1" spans="1:8">
      <c r="A1" t="s">
        <v>126</v>
      </c>
      <c r="C1" s="42"/>
      <c r="D1" s="42"/>
      <c r="E1" s="42"/>
      <c r="F1" s="42"/>
      <c r="G1" s="42"/>
      <c r="H1" s="42"/>
    </row>
    <row r="2" ht="30.75" customHeight="1" spans="1:8">
      <c r="A2" s="97" t="s">
        <v>127</v>
      </c>
      <c r="B2" s="97"/>
      <c r="C2" s="97"/>
      <c r="D2" s="97"/>
      <c r="E2" s="97"/>
      <c r="F2" s="97"/>
      <c r="G2" s="97"/>
      <c r="H2" s="97"/>
    </row>
    <row r="3" s="6" customFormat="1" ht="26.25" customHeight="1" spans="1:8">
      <c r="A3" s="98" t="s">
        <v>128</v>
      </c>
      <c r="B3" s="12"/>
      <c r="C3" s="81"/>
      <c r="D3" s="99"/>
      <c r="E3" s="81"/>
      <c r="F3" s="81"/>
      <c r="G3" s="81"/>
      <c r="H3" s="100" t="s">
        <v>27</v>
      </c>
    </row>
    <row r="4" s="40" customFormat="1" ht="28.5" customHeight="1" spans="1:8">
      <c r="A4" s="101" t="s">
        <v>31</v>
      </c>
      <c r="B4" s="101"/>
      <c r="C4" s="102" t="s">
        <v>65</v>
      </c>
      <c r="D4" s="102" t="s">
        <v>129</v>
      </c>
      <c r="E4" s="102" t="s">
        <v>130</v>
      </c>
      <c r="F4" s="102" t="s">
        <v>131</v>
      </c>
      <c r="G4" s="102" t="s">
        <v>132</v>
      </c>
      <c r="H4" s="102" t="s">
        <v>133</v>
      </c>
    </row>
    <row r="5" s="40" customFormat="1" ht="32.25" customHeight="1" spans="1:8">
      <c r="A5" s="103" t="s">
        <v>134</v>
      </c>
      <c r="B5" s="101" t="s">
        <v>87</v>
      </c>
      <c r="C5" s="102"/>
      <c r="D5" s="102"/>
      <c r="E5" s="102" t="s">
        <v>29</v>
      </c>
      <c r="F5" s="102" t="s">
        <v>29</v>
      </c>
      <c r="G5" s="102" t="s">
        <v>29</v>
      </c>
      <c r="H5" s="102" t="s">
        <v>29</v>
      </c>
    </row>
    <row r="6" ht="26.25" customHeight="1" spans="1:8">
      <c r="A6" s="104" t="s">
        <v>29</v>
      </c>
      <c r="B6" s="104" t="s">
        <v>70</v>
      </c>
      <c r="C6" s="105">
        <f>C7+C12+C28+C23+C31</f>
        <v>4913.1592</v>
      </c>
      <c r="D6" s="105">
        <f>D7+D12+D23+D28+D31</f>
        <v>4317.6451</v>
      </c>
      <c r="E6" s="105">
        <f>E7+E12+E23+E28+E31</f>
        <v>595.5141</v>
      </c>
      <c r="F6" s="105">
        <v>0</v>
      </c>
      <c r="G6" s="105">
        <v>0</v>
      </c>
      <c r="H6" s="105">
        <v>0</v>
      </c>
    </row>
    <row r="7" ht="26.25" customHeight="1" spans="1:8">
      <c r="A7" s="71" t="s">
        <v>89</v>
      </c>
      <c r="B7" s="71" t="s">
        <v>90</v>
      </c>
      <c r="C7" s="105">
        <f>SUM(D7:H7)</f>
        <v>35.2842</v>
      </c>
      <c r="D7" s="105">
        <f>D8</f>
        <v>0</v>
      </c>
      <c r="E7" s="105">
        <f>E8</f>
        <v>35.2842</v>
      </c>
      <c r="F7" s="105">
        <f t="shared" ref="F7:H7" si="0">F8</f>
        <v>0</v>
      </c>
      <c r="G7" s="105">
        <f t="shared" si="0"/>
        <v>0</v>
      </c>
      <c r="H7" s="105">
        <f t="shared" si="0"/>
        <v>0</v>
      </c>
    </row>
    <row r="8" ht="26.25" customHeight="1" spans="1:8">
      <c r="A8" s="71" t="s">
        <v>91</v>
      </c>
      <c r="B8" s="71" t="s">
        <v>92</v>
      </c>
      <c r="C8" s="105">
        <f t="shared" ref="C8:C11" si="1">SUM(D8:H8)</f>
        <v>35.2842</v>
      </c>
      <c r="D8" s="105">
        <f>D9+D10+D11</f>
        <v>0</v>
      </c>
      <c r="E8" s="105">
        <f t="shared" ref="E8:H8" si="2">E9+E10+E11</f>
        <v>35.2842</v>
      </c>
      <c r="F8" s="105">
        <f t="shared" si="2"/>
        <v>0</v>
      </c>
      <c r="G8" s="105">
        <f t="shared" si="2"/>
        <v>0</v>
      </c>
      <c r="H8" s="105">
        <f t="shared" si="2"/>
        <v>0</v>
      </c>
    </row>
    <row r="9" ht="26.25" customHeight="1" spans="1:8">
      <c r="A9" s="71" t="s">
        <v>93</v>
      </c>
      <c r="B9" s="71" t="s">
        <v>94</v>
      </c>
      <c r="C9" s="105">
        <f t="shared" si="1"/>
        <v>35.2842</v>
      </c>
      <c r="D9" s="105"/>
      <c r="E9" s="105">
        <v>35.2842</v>
      </c>
      <c r="F9" s="105"/>
      <c r="G9" s="105"/>
      <c r="H9" s="105"/>
    </row>
    <row r="10" ht="26.25" customHeight="1" spans="1:8">
      <c r="A10" s="71" t="s">
        <v>95</v>
      </c>
      <c r="B10" s="71" t="s">
        <v>96</v>
      </c>
      <c r="C10" s="105">
        <f t="shared" si="1"/>
        <v>0</v>
      </c>
      <c r="D10" s="105"/>
      <c r="E10" s="105"/>
      <c r="F10" s="105"/>
      <c r="G10" s="105"/>
      <c r="H10" s="105"/>
    </row>
    <row r="11" ht="26.25" customHeight="1" spans="1:8">
      <c r="A11" s="71" t="s">
        <v>97</v>
      </c>
      <c r="B11" s="71" t="s">
        <v>98</v>
      </c>
      <c r="C11" s="105">
        <f t="shared" si="1"/>
        <v>0</v>
      </c>
      <c r="D11" s="105"/>
      <c r="E11" s="105"/>
      <c r="F11" s="105"/>
      <c r="G11" s="105"/>
      <c r="H11" s="105"/>
    </row>
    <row r="12" customFormat="1" ht="26.25" customHeight="1" spans="1:8">
      <c r="A12" s="74">
        <v>204</v>
      </c>
      <c r="B12" s="74" t="s">
        <v>99</v>
      </c>
      <c r="C12" s="105">
        <f>D12+E12</f>
        <v>4095.5528</v>
      </c>
      <c r="D12" s="105">
        <v>3535.3229</v>
      </c>
      <c r="E12" s="105">
        <v>560.2299</v>
      </c>
      <c r="F12" s="105"/>
      <c r="G12" s="105"/>
      <c r="H12" s="105"/>
    </row>
    <row r="13" customFormat="1" ht="26.25" customHeight="1" spans="1:8">
      <c r="A13" s="74">
        <v>20402</v>
      </c>
      <c r="B13" s="106" t="s">
        <v>100</v>
      </c>
      <c r="C13" s="105">
        <f t="shared" ref="C13:C32" si="3">D13+E13</f>
        <v>4060.1132</v>
      </c>
      <c r="D13" s="105">
        <v>3535.3229</v>
      </c>
      <c r="E13" s="105">
        <v>524.7903</v>
      </c>
      <c r="F13" s="105"/>
      <c r="G13" s="105"/>
      <c r="H13" s="105"/>
    </row>
    <row r="14" customFormat="1" ht="26.25" customHeight="1" spans="1:8">
      <c r="A14" s="74">
        <v>2040201</v>
      </c>
      <c r="B14" s="106" t="s">
        <v>94</v>
      </c>
      <c r="C14" s="105">
        <f t="shared" si="3"/>
        <v>3566.0242</v>
      </c>
      <c r="D14" s="105">
        <v>3535.3229</v>
      </c>
      <c r="E14" s="105">
        <v>30.7013</v>
      </c>
      <c r="F14" s="105"/>
      <c r="G14" s="105"/>
      <c r="H14" s="105"/>
    </row>
    <row r="15" customFormat="1" ht="26.25" customHeight="1" spans="1:8">
      <c r="A15" s="74">
        <v>2040204</v>
      </c>
      <c r="B15" s="106" t="s">
        <v>101</v>
      </c>
      <c r="C15" s="105">
        <f t="shared" si="3"/>
        <v>438.2981</v>
      </c>
      <c r="D15" s="105"/>
      <c r="E15" s="105">
        <v>438.2981</v>
      </c>
      <c r="F15" s="105"/>
      <c r="G15" s="105"/>
      <c r="H15" s="105"/>
    </row>
    <row r="16" customFormat="1" ht="26.25" customHeight="1" spans="1:8">
      <c r="A16" s="74">
        <v>2040206</v>
      </c>
      <c r="B16" s="106" t="s">
        <v>102</v>
      </c>
      <c r="C16" s="105">
        <f t="shared" si="3"/>
        <v>20.6625</v>
      </c>
      <c r="D16" s="105"/>
      <c r="E16" s="105">
        <v>20.6625</v>
      </c>
      <c r="F16" s="105"/>
      <c r="G16" s="105"/>
      <c r="H16" s="105"/>
    </row>
    <row r="17" customFormat="1" ht="26.25" customHeight="1" spans="1:8">
      <c r="A17" s="74">
        <v>2040211</v>
      </c>
      <c r="B17" s="106" t="s">
        <v>103</v>
      </c>
      <c r="C17" s="105">
        <f t="shared" si="3"/>
        <v>5.95</v>
      </c>
      <c r="D17" s="105"/>
      <c r="E17" s="105">
        <v>5.95</v>
      </c>
      <c r="F17" s="105"/>
      <c r="G17" s="105"/>
      <c r="H17" s="105"/>
    </row>
    <row r="18" customFormat="1" ht="26.25" customHeight="1" spans="1:8">
      <c r="A18" s="74">
        <v>2040212</v>
      </c>
      <c r="B18" s="106" t="s">
        <v>104</v>
      </c>
      <c r="C18" s="105">
        <f t="shared" si="3"/>
        <v>8.8758</v>
      </c>
      <c r="D18" s="105"/>
      <c r="E18" s="105">
        <v>8.8758</v>
      </c>
      <c r="F18" s="105"/>
      <c r="G18" s="105"/>
      <c r="H18" s="105"/>
    </row>
    <row r="19" customFormat="1" ht="26.25" customHeight="1" spans="1:8">
      <c r="A19" s="74">
        <v>2040215</v>
      </c>
      <c r="B19" s="106" t="s">
        <v>105</v>
      </c>
      <c r="C19" s="105">
        <f t="shared" si="3"/>
        <v>5.1</v>
      </c>
      <c r="D19" s="105"/>
      <c r="E19" s="105">
        <v>5.1</v>
      </c>
      <c r="F19" s="105"/>
      <c r="G19" s="105"/>
      <c r="H19" s="105"/>
    </row>
    <row r="20" customFormat="1" ht="26.25" customHeight="1" spans="1:8">
      <c r="A20" s="74">
        <v>2040219</v>
      </c>
      <c r="B20" s="106" t="s">
        <v>106</v>
      </c>
      <c r="C20" s="105">
        <f t="shared" si="3"/>
        <v>15.2025</v>
      </c>
      <c r="D20" s="105"/>
      <c r="E20" s="105">
        <v>15.2025</v>
      </c>
      <c r="F20" s="105"/>
      <c r="G20" s="105"/>
      <c r="H20" s="105"/>
    </row>
    <row r="21" customFormat="1" ht="26.25" customHeight="1" spans="1:8">
      <c r="A21" s="74">
        <v>20408</v>
      </c>
      <c r="B21" s="106" t="s">
        <v>107</v>
      </c>
      <c r="C21" s="105">
        <f t="shared" si="3"/>
        <v>35.4396</v>
      </c>
      <c r="D21" s="105"/>
      <c r="E21" s="105">
        <v>35.4396</v>
      </c>
      <c r="F21" s="105"/>
      <c r="G21" s="105"/>
      <c r="H21" s="105"/>
    </row>
    <row r="22" customFormat="1" ht="26.25" customHeight="1" spans="1:8">
      <c r="A22" s="74">
        <v>2040804</v>
      </c>
      <c r="B22" s="107" t="s">
        <v>108</v>
      </c>
      <c r="C22" s="105">
        <f t="shared" si="3"/>
        <v>35.396</v>
      </c>
      <c r="D22" s="105"/>
      <c r="E22" s="105">
        <v>35.396</v>
      </c>
      <c r="F22" s="105"/>
      <c r="G22" s="105"/>
      <c r="H22" s="105"/>
    </row>
    <row r="23" customFormat="1" ht="26.25" customHeight="1" spans="1:8">
      <c r="A23" s="74">
        <v>208</v>
      </c>
      <c r="B23" s="74" t="s">
        <v>109</v>
      </c>
      <c r="C23" s="105">
        <f t="shared" si="3"/>
        <v>345.7803</v>
      </c>
      <c r="D23" s="105">
        <v>345.7803</v>
      </c>
      <c r="E23" s="105"/>
      <c r="F23" s="105"/>
      <c r="G23" s="105"/>
      <c r="H23" s="105"/>
    </row>
    <row r="24" customFormat="1" ht="26.25" customHeight="1" spans="1:8">
      <c r="A24" s="74">
        <v>20805</v>
      </c>
      <c r="B24" s="74" t="s">
        <v>110</v>
      </c>
      <c r="C24" s="105">
        <f t="shared" si="3"/>
        <v>345.7803</v>
      </c>
      <c r="D24" s="105">
        <v>345.7803</v>
      </c>
      <c r="E24" s="105"/>
      <c r="F24" s="105"/>
      <c r="G24" s="105"/>
      <c r="H24" s="105"/>
    </row>
    <row r="25" customFormat="1" ht="26.25" customHeight="1" spans="1:8">
      <c r="A25" s="76">
        <v>2080501</v>
      </c>
      <c r="B25" s="76" t="s">
        <v>111</v>
      </c>
      <c r="C25" s="105">
        <f t="shared" si="3"/>
        <v>21.0988</v>
      </c>
      <c r="D25" s="105">
        <v>21.0988</v>
      </c>
      <c r="E25" s="105"/>
      <c r="F25" s="105"/>
      <c r="G25" s="105"/>
      <c r="H25" s="105"/>
    </row>
    <row r="26" customFormat="1" ht="26.25" customHeight="1" spans="1:8">
      <c r="A26" s="74">
        <v>2080505</v>
      </c>
      <c r="B26" s="108" t="s">
        <v>112</v>
      </c>
      <c r="C26" s="105">
        <f t="shared" si="3"/>
        <v>310.1439</v>
      </c>
      <c r="D26" s="105">
        <v>310.1439</v>
      </c>
      <c r="E26" s="105"/>
      <c r="F26" s="105"/>
      <c r="G26" s="105"/>
      <c r="H26" s="105"/>
    </row>
    <row r="27" customFormat="1" ht="26.25" customHeight="1" spans="1:8">
      <c r="A27" s="74">
        <v>2080506</v>
      </c>
      <c r="B27" s="108" t="s">
        <v>113</v>
      </c>
      <c r="C27" s="105">
        <f t="shared" si="3"/>
        <v>14.5376</v>
      </c>
      <c r="D27" s="105">
        <v>14.5376</v>
      </c>
      <c r="E27" s="105"/>
      <c r="F27" s="105"/>
      <c r="G27" s="105"/>
      <c r="H27" s="105"/>
    </row>
    <row r="28" customFormat="1" ht="26.25" customHeight="1" spans="1:8">
      <c r="A28" s="74">
        <v>210</v>
      </c>
      <c r="B28" s="108" t="s">
        <v>114</v>
      </c>
      <c r="C28" s="105">
        <f t="shared" si="3"/>
        <v>112.8227</v>
      </c>
      <c r="D28" s="105">
        <v>112.8227</v>
      </c>
      <c r="E28" s="105"/>
      <c r="F28" s="105"/>
      <c r="G28" s="105"/>
      <c r="H28" s="105"/>
    </row>
    <row r="29" customFormat="1" ht="26.25" customHeight="1" spans="1:8">
      <c r="A29" s="74">
        <v>21011</v>
      </c>
      <c r="B29" s="108" t="s">
        <v>115</v>
      </c>
      <c r="C29" s="105">
        <f t="shared" si="3"/>
        <v>112.8227</v>
      </c>
      <c r="D29" s="105">
        <v>112.8227</v>
      </c>
      <c r="E29" s="105"/>
      <c r="F29" s="105"/>
      <c r="G29" s="105"/>
      <c r="H29" s="105"/>
    </row>
    <row r="30" customFormat="1" ht="26.25" customHeight="1" spans="1:8">
      <c r="A30" s="74">
        <v>2101101</v>
      </c>
      <c r="B30" s="108" t="s">
        <v>116</v>
      </c>
      <c r="C30" s="105">
        <f t="shared" si="3"/>
        <v>112.8227</v>
      </c>
      <c r="D30" s="105">
        <v>112.8227</v>
      </c>
      <c r="E30" s="105"/>
      <c r="F30" s="105"/>
      <c r="G30" s="105"/>
      <c r="H30" s="105"/>
    </row>
    <row r="31" customFormat="1" ht="26.25" customHeight="1" spans="1:8">
      <c r="A31" s="74">
        <v>221</v>
      </c>
      <c r="B31" s="108" t="s">
        <v>117</v>
      </c>
      <c r="C31" s="105">
        <f t="shared" si="3"/>
        <v>323.7192</v>
      </c>
      <c r="D31" s="105">
        <v>323.7192</v>
      </c>
      <c r="E31" s="105"/>
      <c r="F31" s="105"/>
      <c r="G31" s="105"/>
      <c r="H31" s="105"/>
    </row>
    <row r="32" customFormat="1" ht="26.25" customHeight="1" spans="1:8">
      <c r="A32" s="109">
        <v>22102</v>
      </c>
      <c r="B32" s="110" t="s">
        <v>118</v>
      </c>
      <c r="C32" s="111">
        <f t="shared" si="3"/>
        <v>323.7192</v>
      </c>
      <c r="D32" s="111">
        <v>323.7192</v>
      </c>
      <c r="E32" s="111"/>
      <c r="F32" s="111"/>
      <c r="G32" s="111"/>
      <c r="H32" s="111"/>
    </row>
    <row r="33" customFormat="1" ht="26.25" customHeight="1" spans="1:8">
      <c r="A33" s="74">
        <v>2210201</v>
      </c>
      <c r="B33" s="77" t="s">
        <v>119</v>
      </c>
      <c r="C33" s="105">
        <f>SUM(D33)</f>
        <v>323.7192</v>
      </c>
      <c r="D33" s="105">
        <v>323.7192</v>
      </c>
      <c r="E33" s="105"/>
      <c r="F33" s="105"/>
      <c r="G33" s="105"/>
      <c r="H33" s="105"/>
    </row>
    <row r="34" customFormat="1" ht="26.25" customHeight="1" spans="1:8">
      <c r="A34" s="33" t="s">
        <v>120</v>
      </c>
      <c r="B34" s="112"/>
      <c r="C34" s="113"/>
      <c r="D34" s="113"/>
      <c r="E34" s="113"/>
      <c r="F34" s="113"/>
      <c r="G34" s="113"/>
      <c r="H34" s="113"/>
    </row>
    <row r="35" ht="25.5" customHeight="1" spans="1:8">
      <c r="A35" s="114" t="s">
        <v>135</v>
      </c>
      <c r="B35" s="114"/>
      <c r="C35" s="114"/>
      <c r="D35" s="114"/>
      <c r="E35" s="114"/>
      <c r="F35" s="114"/>
      <c r="G35" s="114"/>
      <c r="H35" s="114"/>
    </row>
    <row r="36" ht="25.5" customHeight="1" spans="1:8">
      <c r="A36" s="38" t="s">
        <v>122</v>
      </c>
      <c r="B36" s="38"/>
      <c r="C36" s="38"/>
      <c r="D36" s="38"/>
      <c r="E36" s="38"/>
      <c r="F36" s="38"/>
      <c r="G36" s="38"/>
      <c r="H36" s="38"/>
    </row>
    <row r="37" customFormat="1" ht="25.5" customHeight="1" spans="1:8">
      <c r="A37" s="38" t="s">
        <v>123</v>
      </c>
      <c r="B37" s="38"/>
      <c r="C37" s="38"/>
      <c r="D37" s="38"/>
      <c r="E37" s="38"/>
      <c r="F37" s="38"/>
      <c r="G37" s="38"/>
      <c r="H37" s="38"/>
    </row>
    <row r="38" customFormat="1" ht="25.5" customHeight="1" spans="1:8">
      <c r="A38" s="38" t="s">
        <v>124</v>
      </c>
      <c r="B38" s="38"/>
      <c r="C38" s="38"/>
      <c r="D38" s="38"/>
      <c r="E38" s="38"/>
      <c r="F38" s="38"/>
      <c r="G38" s="38"/>
      <c r="H38" s="38"/>
    </row>
    <row r="39" customFormat="1" ht="25.5" customHeight="1" spans="1:8">
      <c r="A39" s="38" t="s">
        <v>136</v>
      </c>
      <c r="B39" s="38"/>
      <c r="C39" s="38"/>
      <c r="D39" s="38"/>
      <c r="E39" s="38"/>
      <c r="F39" s="38"/>
      <c r="G39" s="38"/>
      <c r="H39" s="38"/>
    </row>
  </sheetData>
  <mergeCells count="13">
    <mergeCell ref="A2:H2"/>
    <mergeCell ref="A4:B4"/>
    <mergeCell ref="A35:H35"/>
    <mergeCell ref="A36:H36"/>
    <mergeCell ref="A37:H37"/>
    <mergeCell ref="A38:H38"/>
    <mergeCell ref="A39:H39"/>
    <mergeCell ref="C4:C5"/>
    <mergeCell ref="D4:D5"/>
    <mergeCell ref="E4:E5"/>
    <mergeCell ref="F4:F5"/>
    <mergeCell ref="G4:G5"/>
    <mergeCell ref="H4:H5"/>
  </mergeCells>
  <pageMargins left="0.708333333333333" right="0.156944444444444" top="0.747916666666667" bottom="0.550694444444444" header="0.314583333333333" footer="0.314583333333333"/>
  <pageSetup paperSize="9" scale="72"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showZeros="0" topLeftCell="A16" workbookViewId="0">
      <selection activeCell="A31" sqref="A31"/>
    </sheetView>
  </sheetViews>
  <sheetFormatPr defaultColWidth="9" defaultRowHeight="13.5" outlineLevelCol="5"/>
  <cols>
    <col min="1" max="1" width="27.625" customWidth="1"/>
    <col min="2" max="2" width="20.125" style="42" customWidth="1"/>
    <col min="3" max="3" width="28.5" customWidth="1"/>
    <col min="4" max="4" width="18.25" style="42" customWidth="1"/>
    <col min="5" max="5" width="16.875" style="42" customWidth="1"/>
    <col min="6" max="6" width="17.125" style="42" customWidth="1"/>
  </cols>
  <sheetData>
    <row r="1" customFormat="1" spans="1:6">
      <c r="A1" t="s">
        <v>137</v>
      </c>
      <c r="B1" s="42"/>
      <c r="D1" s="42"/>
      <c r="E1" s="42"/>
      <c r="F1" s="42"/>
    </row>
    <row r="2" ht="28.5" customHeight="1" spans="1:6">
      <c r="A2" s="62" t="s">
        <v>138</v>
      </c>
      <c r="B2" s="62"/>
      <c r="C2" s="62"/>
      <c r="D2" s="62"/>
      <c r="E2" s="62"/>
      <c r="F2" s="62"/>
    </row>
    <row r="3" s="6" customFormat="1" ht="14.25" spans="1:6">
      <c r="A3" s="63" t="s">
        <v>26</v>
      </c>
      <c r="B3" s="81"/>
      <c r="C3" s="12"/>
      <c r="D3" s="82"/>
      <c r="E3" s="81"/>
      <c r="F3" s="83" t="s">
        <v>27</v>
      </c>
    </row>
    <row r="4" ht="25.5" customHeight="1" spans="1:6">
      <c r="A4" s="84" t="s">
        <v>139</v>
      </c>
      <c r="B4" s="84"/>
      <c r="C4" s="84" t="s">
        <v>140</v>
      </c>
      <c r="D4" s="84" t="s">
        <v>29</v>
      </c>
      <c r="E4" s="84" t="s">
        <v>29</v>
      </c>
      <c r="F4" s="84" t="s">
        <v>29</v>
      </c>
    </row>
    <row r="5" ht="37.5" customHeight="1" spans="1:6">
      <c r="A5" s="85" t="s">
        <v>141</v>
      </c>
      <c r="B5" s="86" t="s">
        <v>142</v>
      </c>
      <c r="C5" s="85" t="s">
        <v>141</v>
      </c>
      <c r="D5" s="87" t="s">
        <v>70</v>
      </c>
      <c r="E5" s="86" t="s">
        <v>143</v>
      </c>
      <c r="F5" s="86" t="s">
        <v>144</v>
      </c>
    </row>
    <row r="6" ht="24" customHeight="1" spans="1:6">
      <c r="A6" s="88" t="s">
        <v>145</v>
      </c>
      <c r="B6" s="89">
        <v>4913.1593</v>
      </c>
      <c r="C6" s="90" t="s">
        <v>35</v>
      </c>
      <c r="D6" s="89">
        <f>SUM(E6:F6)</f>
        <v>35.2842</v>
      </c>
      <c r="E6" s="89">
        <v>35.2842</v>
      </c>
      <c r="F6" s="89"/>
    </row>
    <row r="7" ht="24" customHeight="1" spans="1:6">
      <c r="A7" s="88" t="s">
        <v>146</v>
      </c>
      <c r="B7" s="89"/>
      <c r="C7" s="90" t="s">
        <v>37</v>
      </c>
      <c r="D7" s="89">
        <f t="shared" ref="D7:D35" si="0">SUM(E7:F7)</f>
        <v>0</v>
      </c>
      <c r="E7" s="89"/>
      <c r="F7" s="89"/>
    </row>
    <row r="8" ht="24" customHeight="1" spans="1:6">
      <c r="A8" s="88" t="s">
        <v>29</v>
      </c>
      <c r="B8" s="89" t="s">
        <v>29</v>
      </c>
      <c r="C8" s="90" t="s">
        <v>39</v>
      </c>
      <c r="D8" s="89">
        <f t="shared" si="0"/>
        <v>0</v>
      </c>
      <c r="E8" s="89"/>
      <c r="F8" s="89"/>
    </row>
    <row r="9" ht="24" customHeight="1" spans="1:6">
      <c r="A9" s="88" t="s">
        <v>29</v>
      </c>
      <c r="B9" s="89" t="s">
        <v>29</v>
      </c>
      <c r="C9" s="90" t="s">
        <v>41</v>
      </c>
      <c r="D9" s="89">
        <f t="shared" si="0"/>
        <v>4095.5529</v>
      </c>
      <c r="E9" s="89">
        <v>4095.5529</v>
      </c>
      <c r="F9" s="89"/>
    </row>
    <row r="10" ht="24" customHeight="1" spans="1:6">
      <c r="A10" s="88" t="s">
        <v>29</v>
      </c>
      <c r="B10" s="89" t="s">
        <v>29</v>
      </c>
      <c r="C10" s="90" t="s">
        <v>43</v>
      </c>
      <c r="D10" s="89">
        <f t="shared" si="0"/>
        <v>0</v>
      </c>
      <c r="E10" s="89"/>
      <c r="F10" s="89"/>
    </row>
    <row r="11" ht="24" customHeight="1" spans="1:6">
      <c r="A11" s="88" t="s">
        <v>29</v>
      </c>
      <c r="B11" s="89" t="s">
        <v>29</v>
      </c>
      <c r="C11" s="90" t="s">
        <v>45</v>
      </c>
      <c r="D11" s="89">
        <f t="shared" si="0"/>
        <v>0</v>
      </c>
      <c r="E11" s="89"/>
      <c r="F11" s="89"/>
    </row>
    <row r="12" ht="24" customHeight="1" spans="1:6">
      <c r="A12" s="88" t="s">
        <v>29</v>
      </c>
      <c r="B12" s="89" t="s">
        <v>29</v>
      </c>
      <c r="C12" s="90" t="s">
        <v>47</v>
      </c>
      <c r="D12" s="89">
        <f t="shared" si="0"/>
        <v>0</v>
      </c>
      <c r="E12" s="89"/>
      <c r="F12" s="89"/>
    </row>
    <row r="13" ht="24" customHeight="1" spans="1:6">
      <c r="A13" s="88" t="s">
        <v>29</v>
      </c>
      <c r="B13" s="89" t="s">
        <v>29</v>
      </c>
      <c r="C13" s="90" t="s">
        <v>48</v>
      </c>
      <c r="D13" s="89">
        <f t="shared" si="0"/>
        <v>345.7803</v>
      </c>
      <c r="E13" s="89">
        <v>345.7803</v>
      </c>
      <c r="F13" s="89"/>
    </row>
    <row r="14" ht="24" customHeight="1" spans="1:6">
      <c r="A14" s="88" t="s">
        <v>29</v>
      </c>
      <c r="B14" s="89" t="s">
        <v>29</v>
      </c>
      <c r="C14" s="90" t="s">
        <v>49</v>
      </c>
      <c r="D14" s="89">
        <f t="shared" si="0"/>
        <v>112.8227</v>
      </c>
      <c r="E14" s="89">
        <v>112.8227</v>
      </c>
      <c r="F14" s="89"/>
    </row>
    <row r="15" ht="24" customHeight="1" spans="1:6">
      <c r="A15" s="88" t="s">
        <v>29</v>
      </c>
      <c r="B15" s="89" t="s">
        <v>29</v>
      </c>
      <c r="C15" s="90" t="s">
        <v>50</v>
      </c>
      <c r="D15" s="89">
        <f t="shared" si="0"/>
        <v>0</v>
      </c>
      <c r="E15" s="89"/>
      <c r="F15" s="89"/>
    </row>
    <row r="16" ht="24" customHeight="1" spans="1:6">
      <c r="A16" s="88" t="s">
        <v>29</v>
      </c>
      <c r="B16" s="89" t="s">
        <v>29</v>
      </c>
      <c r="C16" s="90" t="s">
        <v>51</v>
      </c>
      <c r="D16" s="89">
        <f t="shared" si="0"/>
        <v>0</v>
      </c>
      <c r="E16" s="89"/>
      <c r="F16" s="89"/>
    </row>
    <row r="17" ht="24" customHeight="1" spans="1:6">
      <c r="A17" s="88" t="s">
        <v>29</v>
      </c>
      <c r="B17" s="89" t="s">
        <v>29</v>
      </c>
      <c r="C17" s="90" t="s">
        <v>52</v>
      </c>
      <c r="D17" s="89">
        <f t="shared" si="0"/>
        <v>0</v>
      </c>
      <c r="E17" s="89"/>
      <c r="F17" s="89"/>
    </row>
    <row r="18" ht="24" customHeight="1" spans="1:6">
      <c r="A18" s="88" t="s">
        <v>29</v>
      </c>
      <c r="B18" s="89" t="s">
        <v>29</v>
      </c>
      <c r="C18" s="90" t="s">
        <v>53</v>
      </c>
      <c r="D18" s="89">
        <f t="shared" si="0"/>
        <v>0</v>
      </c>
      <c r="E18" s="89"/>
      <c r="F18" s="89"/>
    </row>
    <row r="19" ht="24" customHeight="1" spans="1:6">
      <c r="A19" s="88" t="s">
        <v>29</v>
      </c>
      <c r="B19" s="89" t="s">
        <v>29</v>
      </c>
      <c r="C19" s="90" t="s">
        <v>54</v>
      </c>
      <c r="D19" s="89">
        <f t="shared" si="0"/>
        <v>0</v>
      </c>
      <c r="E19" s="89"/>
      <c r="F19" s="89"/>
    </row>
    <row r="20" ht="24" customHeight="1" spans="1:6">
      <c r="A20" s="88" t="s">
        <v>29</v>
      </c>
      <c r="B20" s="89" t="s">
        <v>29</v>
      </c>
      <c r="C20" s="90" t="s">
        <v>55</v>
      </c>
      <c r="D20" s="89">
        <f t="shared" si="0"/>
        <v>0</v>
      </c>
      <c r="E20" s="89"/>
      <c r="F20" s="89"/>
    </row>
    <row r="21" ht="24" customHeight="1" spans="1:6">
      <c r="A21" s="88" t="s">
        <v>29</v>
      </c>
      <c r="B21" s="89" t="s">
        <v>29</v>
      </c>
      <c r="C21" s="90" t="s">
        <v>56</v>
      </c>
      <c r="D21" s="89">
        <f t="shared" si="0"/>
        <v>0</v>
      </c>
      <c r="E21" s="89"/>
      <c r="F21" s="89"/>
    </row>
    <row r="22" ht="24" customHeight="1" spans="1:6">
      <c r="A22" s="88" t="s">
        <v>29</v>
      </c>
      <c r="B22" s="89" t="s">
        <v>29</v>
      </c>
      <c r="C22" s="90" t="s">
        <v>57</v>
      </c>
      <c r="D22" s="89">
        <f t="shared" si="0"/>
        <v>0</v>
      </c>
      <c r="E22" s="89"/>
      <c r="F22" s="89"/>
    </row>
    <row r="23" ht="24" customHeight="1" spans="1:6">
      <c r="A23" s="88" t="s">
        <v>29</v>
      </c>
      <c r="B23" s="89" t="s">
        <v>29</v>
      </c>
      <c r="C23" s="90" t="s">
        <v>58</v>
      </c>
      <c r="D23" s="89">
        <f t="shared" si="0"/>
        <v>0</v>
      </c>
      <c r="E23" s="89"/>
      <c r="F23" s="89"/>
    </row>
    <row r="24" ht="24" customHeight="1" spans="1:6">
      <c r="A24" s="88" t="s">
        <v>29</v>
      </c>
      <c r="B24" s="89" t="s">
        <v>29</v>
      </c>
      <c r="C24" s="90" t="s">
        <v>59</v>
      </c>
      <c r="D24" s="89">
        <f t="shared" si="0"/>
        <v>323.7192</v>
      </c>
      <c r="E24" s="89">
        <v>323.7192</v>
      </c>
      <c r="F24" s="89"/>
    </row>
    <row r="25" ht="24" customHeight="1" spans="1:6">
      <c r="A25" s="88" t="s">
        <v>29</v>
      </c>
      <c r="B25" s="89" t="s">
        <v>29</v>
      </c>
      <c r="C25" s="90" t="s">
        <v>60</v>
      </c>
      <c r="D25" s="89">
        <f t="shared" si="0"/>
        <v>0</v>
      </c>
      <c r="E25" s="89"/>
      <c r="F25" s="89"/>
    </row>
    <row r="26" ht="24" customHeight="1" spans="1:6">
      <c r="A26" s="88" t="s">
        <v>29</v>
      </c>
      <c r="B26" s="89" t="s">
        <v>29</v>
      </c>
      <c r="C26" s="90" t="s">
        <v>61</v>
      </c>
      <c r="D26" s="89">
        <f t="shared" si="0"/>
        <v>0</v>
      </c>
      <c r="E26" s="89"/>
      <c r="F26" s="89"/>
    </row>
    <row r="27" ht="24" customHeight="1" spans="1:6">
      <c r="A27" s="88" t="s">
        <v>29</v>
      </c>
      <c r="B27" s="89" t="s">
        <v>29</v>
      </c>
      <c r="C27" s="90" t="s">
        <v>62</v>
      </c>
      <c r="D27" s="89">
        <f t="shared" si="0"/>
        <v>0</v>
      </c>
      <c r="E27" s="89"/>
      <c r="F27" s="89"/>
    </row>
    <row r="28" ht="24" customHeight="1" spans="1:6">
      <c r="A28" s="88" t="s">
        <v>29</v>
      </c>
      <c r="B28" s="89" t="s">
        <v>29</v>
      </c>
      <c r="C28" s="90" t="s">
        <v>63</v>
      </c>
      <c r="D28" s="89">
        <f t="shared" si="0"/>
        <v>0</v>
      </c>
      <c r="E28" s="89"/>
      <c r="F28" s="89"/>
    </row>
    <row r="29" ht="24" customHeight="1" spans="1:6">
      <c r="A29" s="84" t="s">
        <v>64</v>
      </c>
      <c r="B29" s="91">
        <f>SUM(B6:B7)</f>
        <v>4913.1593</v>
      </c>
      <c r="C29" s="84" t="s">
        <v>65</v>
      </c>
      <c r="D29" s="89"/>
      <c r="E29" s="91">
        <f>SUM(E6:E28)</f>
        <v>4913.1593</v>
      </c>
      <c r="F29" s="91">
        <v>0</v>
      </c>
    </row>
    <row r="30" ht="24" customHeight="1" spans="1:6">
      <c r="A30" s="88" t="s">
        <v>29</v>
      </c>
      <c r="B30" s="89" t="s">
        <v>29</v>
      </c>
      <c r="C30" s="92" t="s">
        <v>29</v>
      </c>
      <c r="D30" s="89">
        <f t="shared" si="0"/>
        <v>0</v>
      </c>
      <c r="E30" s="89"/>
      <c r="F30" s="89"/>
    </row>
    <row r="31" ht="24" customHeight="1" spans="1:6">
      <c r="A31" s="93" t="s">
        <v>147</v>
      </c>
      <c r="B31" s="91">
        <v>0</v>
      </c>
      <c r="C31" s="93" t="s">
        <v>148</v>
      </c>
      <c r="D31" s="89">
        <f t="shared" si="0"/>
        <v>0</v>
      </c>
      <c r="E31" s="91">
        <v>0</v>
      </c>
      <c r="F31" s="91">
        <v>0</v>
      </c>
    </row>
    <row r="32" ht="24" customHeight="1" spans="1:6">
      <c r="A32" s="88" t="s">
        <v>145</v>
      </c>
      <c r="B32" s="89"/>
      <c r="C32" s="88" t="s">
        <v>149</v>
      </c>
      <c r="D32" s="89">
        <f t="shared" si="0"/>
        <v>0</v>
      </c>
      <c r="E32" s="89"/>
      <c r="F32" s="89"/>
    </row>
    <row r="33" ht="24" customHeight="1" spans="1:6">
      <c r="A33" s="88" t="s">
        <v>146</v>
      </c>
      <c r="B33" s="89"/>
      <c r="C33" s="88" t="s">
        <v>150</v>
      </c>
      <c r="D33" s="89">
        <f t="shared" si="0"/>
        <v>0</v>
      </c>
      <c r="E33" s="89"/>
      <c r="F33" s="89"/>
    </row>
    <row r="34" ht="24" customHeight="1" spans="1:6">
      <c r="A34" s="88" t="s">
        <v>29</v>
      </c>
      <c r="B34" s="89" t="s">
        <v>29</v>
      </c>
      <c r="C34" s="88" t="s">
        <v>29</v>
      </c>
      <c r="D34" s="89">
        <f t="shared" si="0"/>
        <v>0</v>
      </c>
      <c r="E34" s="89"/>
      <c r="F34" s="89"/>
    </row>
    <row r="35" ht="24" customHeight="1" spans="1:6">
      <c r="A35" s="84" t="s">
        <v>151</v>
      </c>
      <c r="B35" s="91">
        <f>B29+B31</f>
        <v>4913.1593</v>
      </c>
      <c r="C35" s="84" t="s">
        <v>151</v>
      </c>
      <c r="D35" s="89">
        <f t="shared" si="0"/>
        <v>4913.1593</v>
      </c>
      <c r="E35" s="91">
        <f>E29+E31</f>
        <v>4913.1593</v>
      </c>
      <c r="F35" s="91">
        <v>0</v>
      </c>
    </row>
    <row r="36" customFormat="1" ht="33.75" customHeight="1" spans="1:6">
      <c r="A36" s="47" t="s">
        <v>152</v>
      </c>
      <c r="B36" s="47"/>
      <c r="C36" s="47"/>
      <c r="D36" s="94"/>
      <c r="E36" s="95"/>
      <c r="F36" s="95"/>
    </row>
    <row r="37" ht="26.25" customHeight="1" spans="1:6">
      <c r="A37" s="96" t="s">
        <v>153</v>
      </c>
      <c r="B37" s="96"/>
      <c r="C37" s="96"/>
      <c r="D37" s="96"/>
      <c r="E37" s="96"/>
      <c r="F37" s="96"/>
    </row>
    <row r="38" customFormat="1" ht="26.25" customHeight="1" spans="1:6">
      <c r="A38" s="38" t="s">
        <v>122</v>
      </c>
      <c r="B38" s="38"/>
      <c r="C38" s="38"/>
      <c r="D38" s="38"/>
      <c r="E38" s="38"/>
      <c r="F38" s="38"/>
    </row>
    <row r="39" customFormat="1" ht="26.25" customHeight="1" spans="1:6">
      <c r="A39" s="38" t="s">
        <v>154</v>
      </c>
      <c r="B39" s="38"/>
      <c r="C39" s="38"/>
      <c r="D39" s="38"/>
      <c r="E39" s="38"/>
      <c r="F39" s="38"/>
    </row>
    <row r="40" customFormat="1" ht="26.25" customHeight="1" spans="1:6">
      <c r="A40" s="38" t="s">
        <v>75</v>
      </c>
      <c r="B40" s="38"/>
      <c r="C40" s="38"/>
      <c r="D40" s="38"/>
      <c r="E40" s="42"/>
      <c r="F40" s="42"/>
    </row>
    <row r="41" customFormat="1" ht="26.25" customHeight="1" spans="1:6">
      <c r="A41" s="38" t="s">
        <v>155</v>
      </c>
      <c r="B41" s="38"/>
      <c r="C41" s="38"/>
      <c r="D41" s="38"/>
      <c r="E41" s="38"/>
      <c r="F41" s="38"/>
    </row>
    <row r="42" customFormat="1" ht="26.25" customHeight="1" spans="1:6">
      <c r="A42" s="38" t="s">
        <v>156</v>
      </c>
      <c r="B42" s="38"/>
      <c r="C42" s="38"/>
      <c r="D42" s="38"/>
      <c r="E42" s="38"/>
      <c r="F42" s="38"/>
    </row>
  </sheetData>
  <mergeCells count="9">
    <mergeCell ref="A2:F2"/>
    <mergeCell ref="A4:B4"/>
    <mergeCell ref="C4:F4"/>
    <mergeCell ref="A37:F37"/>
    <mergeCell ref="A38:F38"/>
    <mergeCell ref="A39:F39"/>
    <mergeCell ref="A40:D40"/>
    <mergeCell ref="A41:F41"/>
    <mergeCell ref="A42:F42"/>
  </mergeCells>
  <printOptions horizontalCentered="1"/>
  <pageMargins left="0.708333333333333" right="0.156944444444444" top="0.432638888888889" bottom="0.156944444444444" header="0.314583333333333" footer="0.156944444444444"/>
  <pageSetup paperSize="9" scale="73"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9"/>
  <sheetViews>
    <sheetView showZeros="0" topLeftCell="A22" workbookViewId="0">
      <selection activeCell="A36" sqref="A36:E36"/>
    </sheetView>
  </sheetViews>
  <sheetFormatPr defaultColWidth="9" defaultRowHeight="13.5" outlineLevelCol="4"/>
  <cols>
    <col min="1" max="1" width="14" customWidth="1"/>
    <col min="2" max="2" width="28.75" customWidth="1"/>
    <col min="3" max="5" width="16.625" style="61" customWidth="1"/>
  </cols>
  <sheetData>
    <row r="1" customFormat="1" spans="1:5">
      <c r="A1" t="s">
        <v>157</v>
      </c>
      <c r="C1" s="61"/>
      <c r="D1" s="61"/>
      <c r="E1" s="61"/>
    </row>
    <row r="2" ht="35.25" customHeight="1" spans="1:5">
      <c r="A2" s="62" t="s">
        <v>158</v>
      </c>
      <c r="B2" s="62"/>
      <c r="C2" s="62"/>
      <c r="D2" s="62"/>
      <c r="E2" s="62"/>
    </row>
    <row r="3" s="6" customFormat="1" ht="21.75" customHeight="1" spans="1:5">
      <c r="A3" s="63" t="s">
        <v>26</v>
      </c>
      <c r="B3" s="64"/>
      <c r="C3" s="65"/>
      <c r="D3" s="66"/>
      <c r="E3" s="67" t="s">
        <v>27</v>
      </c>
    </row>
    <row r="4" ht="19.5" customHeight="1" spans="1:5">
      <c r="A4" s="15" t="s">
        <v>31</v>
      </c>
      <c r="B4" s="18"/>
      <c r="C4" s="68" t="s">
        <v>70</v>
      </c>
      <c r="D4" s="68" t="s">
        <v>129</v>
      </c>
      <c r="E4" s="68" t="s">
        <v>130</v>
      </c>
    </row>
    <row r="5" ht="27" spans="1:5">
      <c r="A5" s="19" t="s">
        <v>86</v>
      </c>
      <c r="B5" s="69" t="s">
        <v>87</v>
      </c>
      <c r="C5" s="68"/>
      <c r="D5" s="68"/>
      <c r="E5" s="68"/>
    </row>
    <row r="6" ht="26.25" customHeight="1" spans="1:5">
      <c r="A6" s="15" t="s">
        <v>70</v>
      </c>
      <c r="B6" s="16"/>
      <c r="C6" s="70">
        <f>C7+C12+C23+C28+C31</f>
        <v>4913.1592</v>
      </c>
      <c r="D6" s="70">
        <f>D12+D23+D28+D31</f>
        <v>4317.6451</v>
      </c>
      <c r="E6" s="70">
        <f>E7+E12</f>
        <v>595.5141</v>
      </c>
    </row>
    <row r="7" ht="24.75" customHeight="1" spans="1:5">
      <c r="A7" s="71" t="s">
        <v>89</v>
      </c>
      <c r="B7" s="71" t="s">
        <v>90</v>
      </c>
      <c r="C7" s="70">
        <f t="shared" ref="C7:C33" si="0">SUM(D7:E7)</f>
        <v>35.2842</v>
      </c>
      <c r="D7" s="72"/>
      <c r="E7" s="72">
        <v>35.2842</v>
      </c>
    </row>
    <row r="8" ht="24.75" customHeight="1" spans="1:5">
      <c r="A8" s="71" t="s">
        <v>91</v>
      </c>
      <c r="B8" s="71" t="s">
        <v>92</v>
      </c>
      <c r="C8" s="70">
        <f t="shared" si="0"/>
        <v>35.2842</v>
      </c>
      <c r="D8" s="72"/>
      <c r="E8" s="72">
        <v>35.2842</v>
      </c>
    </row>
    <row r="9" ht="24.75" customHeight="1" spans="1:5">
      <c r="A9" s="71" t="s">
        <v>93</v>
      </c>
      <c r="B9" s="71" t="s">
        <v>94</v>
      </c>
      <c r="C9" s="70">
        <f t="shared" si="0"/>
        <v>35.2842</v>
      </c>
      <c r="D9" s="72"/>
      <c r="E9" s="72">
        <v>35.2842</v>
      </c>
    </row>
    <row r="10" ht="24.75" customHeight="1" spans="1:5">
      <c r="A10" s="71" t="s">
        <v>95</v>
      </c>
      <c r="B10" s="71" t="s">
        <v>96</v>
      </c>
      <c r="C10" s="70">
        <f t="shared" si="0"/>
        <v>0</v>
      </c>
      <c r="D10" s="72"/>
      <c r="E10" s="72"/>
    </row>
    <row r="11" ht="24.75" customHeight="1" spans="1:5">
      <c r="A11" s="71" t="s">
        <v>97</v>
      </c>
      <c r="B11" s="71" t="s">
        <v>98</v>
      </c>
      <c r="C11" s="70">
        <f t="shared" si="0"/>
        <v>0</v>
      </c>
      <c r="D11" s="73"/>
      <c r="E11" s="73"/>
    </row>
    <row r="12" customFormat="1" ht="24.75" customHeight="1" spans="1:5">
      <c r="A12" s="74">
        <v>204</v>
      </c>
      <c r="B12" s="74" t="s">
        <v>99</v>
      </c>
      <c r="C12" s="70">
        <f t="shared" si="0"/>
        <v>4095.5528</v>
      </c>
      <c r="D12" s="73">
        <v>3535.3229</v>
      </c>
      <c r="E12" s="73">
        <v>560.2299</v>
      </c>
    </row>
    <row r="13" customFormat="1" ht="24.75" customHeight="1" spans="1:5">
      <c r="A13" s="74">
        <v>20402</v>
      </c>
      <c r="B13" s="75" t="s">
        <v>100</v>
      </c>
      <c r="C13" s="70">
        <f t="shared" si="0"/>
        <v>4060.1132</v>
      </c>
      <c r="D13" s="73">
        <v>3535.3229</v>
      </c>
      <c r="E13" s="73">
        <v>524.7903</v>
      </c>
    </row>
    <row r="14" customFormat="1" ht="24.75" customHeight="1" spans="1:5">
      <c r="A14" s="74">
        <v>2040201</v>
      </c>
      <c r="B14" s="75" t="s">
        <v>94</v>
      </c>
      <c r="C14" s="70">
        <f t="shared" si="0"/>
        <v>3566.0242</v>
      </c>
      <c r="D14" s="73">
        <v>3535.3229</v>
      </c>
      <c r="E14" s="73">
        <v>30.7013</v>
      </c>
    </row>
    <row r="15" customFormat="1" ht="24.75" customHeight="1" spans="1:5">
      <c r="A15" s="74">
        <v>2040204</v>
      </c>
      <c r="B15" s="75" t="s">
        <v>101</v>
      </c>
      <c r="C15" s="70">
        <f t="shared" si="0"/>
        <v>438.2981</v>
      </c>
      <c r="D15" s="73"/>
      <c r="E15" s="73">
        <v>438.2981</v>
      </c>
    </row>
    <row r="16" customFormat="1" ht="24.75" customHeight="1" spans="1:5">
      <c r="A16" s="74">
        <v>2040206</v>
      </c>
      <c r="B16" s="75" t="s">
        <v>102</v>
      </c>
      <c r="C16" s="70">
        <f t="shared" si="0"/>
        <v>20.6625</v>
      </c>
      <c r="D16" s="73"/>
      <c r="E16" s="73">
        <v>20.6625</v>
      </c>
    </row>
    <row r="17" customFormat="1" ht="24.75" customHeight="1" spans="1:5">
      <c r="A17" s="74">
        <v>2040211</v>
      </c>
      <c r="B17" s="75" t="s">
        <v>103</v>
      </c>
      <c r="C17" s="70">
        <f t="shared" si="0"/>
        <v>5.95</v>
      </c>
      <c r="D17" s="73"/>
      <c r="E17" s="73">
        <v>5.95</v>
      </c>
    </row>
    <row r="18" customFormat="1" ht="24.75" customHeight="1" spans="1:5">
      <c r="A18" s="74">
        <v>2040212</v>
      </c>
      <c r="B18" s="75" t="s">
        <v>104</v>
      </c>
      <c r="C18" s="70">
        <f t="shared" si="0"/>
        <v>8.8758</v>
      </c>
      <c r="D18" s="73"/>
      <c r="E18" s="73">
        <v>8.8758</v>
      </c>
    </row>
    <row r="19" customFormat="1" ht="24.75" customHeight="1" spans="1:5">
      <c r="A19" s="74">
        <v>2040215</v>
      </c>
      <c r="B19" s="75" t="s">
        <v>105</v>
      </c>
      <c r="C19" s="70">
        <f t="shared" si="0"/>
        <v>5.1</v>
      </c>
      <c r="D19" s="73"/>
      <c r="E19" s="73">
        <v>5.1</v>
      </c>
    </row>
    <row r="20" customFormat="1" ht="24.75" customHeight="1" spans="1:5">
      <c r="A20" s="74">
        <v>2040219</v>
      </c>
      <c r="B20" s="75" t="s">
        <v>106</v>
      </c>
      <c r="C20" s="70">
        <f t="shared" si="0"/>
        <v>15.2025</v>
      </c>
      <c r="D20" s="73"/>
      <c r="E20" s="73">
        <v>15.2025</v>
      </c>
    </row>
    <row r="21" customFormat="1" ht="24.75" customHeight="1" spans="1:5">
      <c r="A21" s="74">
        <v>20408</v>
      </c>
      <c r="B21" s="75" t="s">
        <v>107</v>
      </c>
      <c r="C21" s="70">
        <f t="shared" si="0"/>
        <v>35.4396</v>
      </c>
      <c r="D21" s="73"/>
      <c r="E21" s="73">
        <v>35.4396</v>
      </c>
    </row>
    <row r="22" customFormat="1" ht="24.75" customHeight="1" spans="1:5">
      <c r="A22" s="74">
        <v>2040804</v>
      </c>
      <c r="B22" s="75" t="s">
        <v>108</v>
      </c>
      <c r="C22" s="70">
        <f t="shared" si="0"/>
        <v>35.4396</v>
      </c>
      <c r="D22" s="73"/>
      <c r="E22" s="73">
        <v>35.4396</v>
      </c>
    </row>
    <row r="23" customFormat="1" ht="24.75" customHeight="1" spans="1:5">
      <c r="A23" s="74">
        <v>208</v>
      </c>
      <c r="B23" s="74" t="s">
        <v>109</v>
      </c>
      <c r="C23" s="70">
        <f t="shared" si="0"/>
        <v>345.7803</v>
      </c>
      <c r="D23" s="73">
        <v>345.7803</v>
      </c>
      <c r="E23" s="73"/>
    </row>
    <row r="24" customFormat="1" ht="24.75" customHeight="1" spans="1:5">
      <c r="A24" s="74">
        <v>20805</v>
      </c>
      <c r="B24" s="74" t="s">
        <v>110</v>
      </c>
      <c r="C24" s="70">
        <f t="shared" si="0"/>
        <v>345.7803</v>
      </c>
      <c r="D24" s="73">
        <v>345.7803</v>
      </c>
      <c r="E24" s="73"/>
    </row>
    <row r="25" customFormat="1" ht="24.75" customHeight="1" spans="1:5">
      <c r="A25" s="76">
        <v>2080501</v>
      </c>
      <c r="B25" s="74" t="s">
        <v>111</v>
      </c>
      <c r="C25" s="70">
        <f t="shared" si="0"/>
        <v>21.0988</v>
      </c>
      <c r="D25" s="73">
        <v>21.0988</v>
      </c>
      <c r="E25" s="73"/>
    </row>
    <row r="26" customFormat="1" ht="24.75" customHeight="1" spans="1:5">
      <c r="A26" s="74">
        <v>2080505</v>
      </c>
      <c r="B26" s="77" t="s">
        <v>112</v>
      </c>
      <c r="C26" s="70">
        <f t="shared" si="0"/>
        <v>310.1439</v>
      </c>
      <c r="D26" s="73">
        <v>310.1439</v>
      </c>
      <c r="E26" s="73"/>
    </row>
    <row r="27" customFormat="1" ht="24.75" customHeight="1" spans="1:5">
      <c r="A27" s="74">
        <v>2080506</v>
      </c>
      <c r="B27" s="77" t="s">
        <v>113</v>
      </c>
      <c r="C27" s="70">
        <f t="shared" si="0"/>
        <v>14.5376</v>
      </c>
      <c r="D27" s="73">
        <v>14.5376</v>
      </c>
      <c r="E27" s="73"/>
    </row>
    <row r="28" customFormat="1" ht="24.75" customHeight="1" spans="1:5">
      <c r="A28" s="74">
        <v>210</v>
      </c>
      <c r="B28" s="77" t="s">
        <v>114</v>
      </c>
      <c r="C28" s="70">
        <f t="shared" si="0"/>
        <v>112.8227</v>
      </c>
      <c r="D28" s="73">
        <v>112.8227</v>
      </c>
      <c r="E28" s="73"/>
    </row>
    <row r="29" customFormat="1" ht="24.75" customHeight="1" spans="1:5">
      <c r="A29" s="74">
        <v>21011</v>
      </c>
      <c r="B29" s="77" t="s">
        <v>115</v>
      </c>
      <c r="C29" s="70">
        <f t="shared" si="0"/>
        <v>112.8227</v>
      </c>
      <c r="D29" s="73">
        <v>112.8227</v>
      </c>
      <c r="E29" s="73"/>
    </row>
    <row r="30" customFormat="1" ht="24.75" customHeight="1" spans="1:5">
      <c r="A30" s="74">
        <v>2101101</v>
      </c>
      <c r="B30" s="77" t="s">
        <v>116</v>
      </c>
      <c r="C30" s="70">
        <f t="shared" si="0"/>
        <v>112.8227</v>
      </c>
      <c r="D30" s="73">
        <v>112.8227</v>
      </c>
      <c r="E30" s="73"/>
    </row>
    <row r="31" customFormat="1" ht="24.75" customHeight="1" spans="1:5">
      <c r="A31" s="74">
        <v>221</v>
      </c>
      <c r="B31" s="77" t="s">
        <v>117</v>
      </c>
      <c r="C31" s="70">
        <f t="shared" si="0"/>
        <v>323.7192</v>
      </c>
      <c r="D31" s="73">
        <v>323.7192</v>
      </c>
      <c r="E31" s="73"/>
    </row>
    <row r="32" customFormat="1" ht="24.75" customHeight="1" spans="1:5">
      <c r="A32" s="74">
        <v>22102</v>
      </c>
      <c r="B32" s="77" t="s">
        <v>118</v>
      </c>
      <c r="C32" s="70">
        <f t="shared" si="0"/>
        <v>323.7192</v>
      </c>
      <c r="D32" s="78">
        <v>323.7192</v>
      </c>
      <c r="E32" s="78"/>
    </row>
    <row r="33" customFormat="1" ht="24.75" customHeight="1" spans="1:5">
      <c r="A33" s="74">
        <v>2210201</v>
      </c>
      <c r="B33" s="77" t="s">
        <v>119</v>
      </c>
      <c r="C33" s="70">
        <f t="shared" si="0"/>
        <v>323.7192</v>
      </c>
      <c r="D33" s="78">
        <v>323.7192</v>
      </c>
      <c r="E33" s="78"/>
    </row>
    <row r="34" customFormat="1" ht="24.75" customHeight="1" spans="1:5">
      <c r="A34" s="33" t="s">
        <v>159</v>
      </c>
      <c r="B34" s="33"/>
      <c r="C34" s="33"/>
      <c r="D34" s="79"/>
      <c r="E34" s="79"/>
    </row>
    <row r="35" ht="30.75" customHeight="1" spans="1:5">
      <c r="A35" s="80" t="s">
        <v>160</v>
      </c>
      <c r="B35" s="80"/>
      <c r="C35" s="80"/>
      <c r="D35" s="80"/>
      <c r="E35" s="80"/>
    </row>
    <row r="36" customFormat="1" ht="30.75" customHeight="1" spans="1:5">
      <c r="A36" s="38" t="s">
        <v>122</v>
      </c>
      <c r="B36" s="38"/>
      <c r="C36" s="38"/>
      <c r="D36" s="38"/>
      <c r="E36" s="38"/>
    </row>
    <row r="37" customFormat="1" ht="30.75" customHeight="1" spans="1:5">
      <c r="A37" s="38" t="s">
        <v>123</v>
      </c>
      <c r="B37" s="38"/>
      <c r="C37" s="38"/>
      <c r="D37" s="38"/>
      <c r="E37" s="38"/>
    </row>
    <row r="38" customFormat="1" ht="30.75" customHeight="1" spans="1:5">
      <c r="A38" s="38" t="s">
        <v>124</v>
      </c>
      <c r="B38" s="38"/>
      <c r="C38" s="38"/>
      <c r="D38" s="38"/>
      <c r="E38" s="38"/>
    </row>
    <row r="39" s="8" customFormat="1" ht="30.75" customHeight="1" spans="1:5">
      <c r="A39" s="39" t="s">
        <v>161</v>
      </c>
      <c r="B39" s="39"/>
      <c r="C39" s="39"/>
      <c r="D39" s="39"/>
      <c r="E39" s="39"/>
    </row>
  </sheetData>
  <mergeCells count="11">
    <mergeCell ref="A2:E2"/>
    <mergeCell ref="A4:B4"/>
    <mergeCell ref="A6:B6"/>
    <mergeCell ref="A35:E35"/>
    <mergeCell ref="A36:E36"/>
    <mergeCell ref="A37:E37"/>
    <mergeCell ref="A38:E38"/>
    <mergeCell ref="A39:E39"/>
    <mergeCell ref="C4:C5"/>
    <mergeCell ref="D4:D5"/>
    <mergeCell ref="E4:E5"/>
  </mergeCells>
  <pageMargins left="0.708333333333333" right="0.314583333333333" top="0.747916666666667" bottom="0.747916666666667" header="0.314583333333333" footer="0.31458333333333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封面</vt:lpstr>
      <vt:lpstr>目录</vt:lpstr>
      <vt:lpstr>第一部分  xxx（部门名称）概况</vt:lpstr>
      <vt:lpstr>第二部分 xx部门xx年不能决算表</vt:lpstr>
      <vt:lpstr>表1</vt:lpstr>
      <vt:lpstr>表2</vt:lpstr>
      <vt:lpstr>表3</vt:lpstr>
      <vt:lpstr>表4</vt:lpstr>
      <vt:lpstr>表5</vt:lpstr>
      <vt:lpstr>表6</vt:lpstr>
      <vt:lpstr>表7</vt:lpstr>
      <vt:lpstr>表8</vt:lpstr>
      <vt:lpstr>第三部分  xx（部门名称）xx年部门决算情况说明</vt:lpstr>
      <vt:lpstr>第四部分  名词解释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李浩勤</cp:lastModifiedBy>
  <dcterms:created xsi:type="dcterms:W3CDTF">2018-02-24T09:12:00Z</dcterms:created>
  <cp:lastPrinted>2019-10-31T01:07:00Z</cp:lastPrinted>
  <dcterms:modified xsi:type="dcterms:W3CDTF">2022-06-27T09:05:40Z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ies>
</file>