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9"/>
  </bookViews>
  <sheets>
    <sheet name="封面" sheetId="9" r:id="rId1"/>
    <sheet name="目录" sheetId="10" r:id="rId2"/>
    <sheet name="第一部分  xxx（部门名称）概况" sheetId="11" r:id="rId3"/>
    <sheet name="第二部分 xx部门xx年不能决算表" sheetId="12" r:id="rId4"/>
    <sheet name="表1" sheetId="1" r:id="rId5"/>
    <sheet name="表2" sheetId="2" r:id="rId6"/>
    <sheet name="表3" sheetId="3" r:id="rId7"/>
    <sheet name="表4" sheetId="4" r:id="rId8"/>
    <sheet name="表5" sheetId="6" r:id="rId9"/>
    <sheet name="表6" sheetId="13" r:id="rId10"/>
    <sheet name="表7" sheetId="7" r:id="rId11"/>
    <sheet name="表8" sheetId="8" r:id="rId12"/>
  </sheets>
  <definedNames>
    <definedName name="_xlnm.Print_Titles" localSheetId="9">表6!$1:$5</definedName>
  </definedNames>
  <calcPr calcId="144525"/>
</workbook>
</file>

<file path=xl/sharedStrings.xml><?xml version="1.0" encoding="utf-8"?>
<sst xmlns="http://schemas.openxmlformats.org/spreadsheetml/2006/main" count="779" uniqueCount="361">
  <si>
    <t>附件2：</t>
  </si>
  <si>
    <t>2017年</t>
  </si>
  <si>
    <t>大涌镇住建局决算</t>
  </si>
  <si>
    <t>目录</t>
  </si>
  <si>
    <t>第一部分  大涌镇住建局（部门名称）概况</t>
  </si>
  <si>
    <t>一、部门职责</t>
  </si>
  <si>
    <t>二、机构设置</t>
  </si>
  <si>
    <t>第二部分   大涌镇住建局（部门名称）2017年部门决算表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</si>
  <si>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</si>
  <si>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</si>
  <si>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</si>
  <si>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</si>
  <si>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</si>
  <si>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</si>
  <si>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</si>
  <si>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</si>
  <si>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第一部分  住建局概况</t>
  </si>
  <si>
    <t xml:space="preserve">    （一）部门主要职责</t>
  </si>
  <si>
    <t xml:space="preserve">   贯彻执行上级有关规划、建设、人防事业的方针政策；制订本镇建设规划，做好市政公用设施建设管理、住房保障和人民防空工作；负责建筑行业管理、建设工程质量安全管理、招投标工作；协助做好土地房屋征收补偿相关工作；实施市相关部门调整给本镇管理的事项；归口管理城乡建设服务中心。</t>
  </si>
  <si>
    <t xml:space="preserve">    （二）机构设置</t>
  </si>
  <si>
    <t xml:space="preserve">  （一）本部门下属单位具体包括：大涌镇城乡建设服务中心，大涌镇污水处理有限公司</t>
  </si>
  <si>
    <t xml:space="preserve"> 或：本部门无下属单位，部门预算为局（委、部、办）本级预算。</t>
  </si>
  <si>
    <t xml:space="preserve"> （二）本部门内设机构、人员构成情况：大涌镇城镇建设开发有限公司，住建办公室，质安监招，投标办公室，征管中心，规划协调办公室。</t>
  </si>
  <si>
    <t>内设机构</t>
  </si>
  <si>
    <t>职务</t>
  </si>
  <si>
    <t>姓名</t>
  </si>
  <si>
    <t>局长</t>
  </si>
  <si>
    <t>李雨强</t>
  </si>
  <si>
    <t>副局长</t>
  </si>
  <si>
    <t>李晓文</t>
  </si>
  <si>
    <t>城乡建设服务中心</t>
  </si>
  <si>
    <t>主任</t>
  </si>
  <si>
    <t>李卓彬</t>
  </si>
  <si>
    <t>副主任</t>
  </si>
  <si>
    <t>质安监</t>
  </si>
  <si>
    <t>负责人</t>
  </si>
  <si>
    <t>办事员</t>
  </si>
  <si>
    <t>钟关桥</t>
  </si>
  <si>
    <t>谢巧锋</t>
  </si>
  <si>
    <t>伍振权</t>
  </si>
  <si>
    <t>朱留发</t>
  </si>
  <si>
    <t>胡学辉</t>
  </si>
  <si>
    <t>林  侠</t>
  </si>
  <si>
    <t>城建公司</t>
  </si>
  <si>
    <t>经理</t>
  </si>
  <si>
    <t>胡福球</t>
  </si>
  <si>
    <t>副经理</t>
  </si>
  <si>
    <t>萧卓豪</t>
  </si>
  <si>
    <t>李亮钊</t>
  </si>
  <si>
    <t>吕军杰</t>
  </si>
  <si>
    <t>王伟贤</t>
  </si>
  <si>
    <t>李振华</t>
  </si>
  <si>
    <t>刘松贺</t>
  </si>
  <si>
    <t>李彬波</t>
  </si>
  <si>
    <t>蔡蔚</t>
  </si>
  <si>
    <t>办公室</t>
  </si>
  <si>
    <t>萧结莉</t>
  </si>
  <si>
    <t>蔡敏月</t>
  </si>
  <si>
    <t>林潮雅</t>
  </si>
  <si>
    <t>李家耀</t>
  </si>
  <si>
    <t>李美苑</t>
  </si>
  <si>
    <t>招标办</t>
  </si>
  <si>
    <t>李国伟</t>
  </si>
  <si>
    <t>张璇</t>
  </si>
  <si>
    <t>清违办</t>
  </si>
  <si>
    <t>规划协调办</t>
  </si>
  <si>
    <t>黄志腾</t>
  </si>
  <si>
    <t>污水处理厂</t>
  </si>
  <si>
    <t>执法组</t>
  </si>
  <si>
    <t>第二部分 2017年部门决算表</t>
  </si>
  <si>
    <t>表1</t>
  </si>
  <si>
    <t>收入支出决算总表</t>
  </si>
  <si>
    <t>单位名称：中山市大涌镇住房和城乡建设局</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</si>
  <si>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</si>
  <si>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</si>
  <si>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</si>
  <si>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</si>
  <si>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</si>
  <si>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</si>
  <si>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</si>
  <si>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</si>
  <si>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</si>
  <si>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</si>
  <si>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</si>
  <si>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</si>
  <si>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</si>
  <si>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</si>
  <si>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</si>
  <si>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</si>
  <si>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</si>
  <si>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</si>
  <si>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</si>
  <si>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</si>
  <si>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</si>
  <si>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</si>
  <si>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</si>
  <si>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</si>
  <si>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</si>
  <si>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</si>
  <si>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</si>
  <si>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</si>
  <si>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</si>
  <si>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</si>
  <si>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</si>
  <si>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</si>
  <si>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</si>
  <si>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</si>
  <si>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</si>
  <si>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</si>
  <si>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</si>
  <si>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</si>
  <si>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</si>
  <si>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</si>
  <si>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</si>
  <si>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</si>
  <si>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</si>
  <si>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</si>
  <si>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</si>
  <si>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</si>
  <si>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</si>
  <si>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</si>
  <si>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</si>
  <si>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</si>
  <si>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</si>
  <si>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</si>
  <si>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</si>
  <si>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</si>
  <si>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</si>
  <si>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</si>
  <si>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</si>
  <si>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</si>
  <si>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</si>
  <si>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</si>
  <si>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</si>
  <si>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204</t>
  </si>
  <si>
    <t>公共安全支出</t>
  </si>
  <si>
    <t xml:space="preserve">  20499</t>
  </si>
  <si>
    <t xml:space="preserve">  其他公共安全支出</t>
  </si>
  <si>
    <t xml:space="preserve">    2049901</t>
  </si>
  <si>
    <t xml:space="preserve">    其他公共安全支出</t>
  </si>
  <si>
    <t>205</t>
  </si>
  <si>
    <t>教育支出</t>
  </si>
  <si>
    <t xml:space="preserve">  20502</t>
  </si>
  <si>
    <t xml:space="preserve">  普通教育</t>
  </si>
  <si>
    <t xml:space="preserve">    2050203</t>
  </si>
  <si>
    <t xml:space="preserve">    初中教育</t>
  </si>
  <si>
    <t>207</t>
  </si>
  <si>
    <t>文化体育与传媒支出</t>
  </si>
  <si>
    <t xml:space="preserve">  20701</t>
  </si>
  <si>
    <t xml:space="preserve">  文化</t>
  </si>
  <si>
    <t xml:space="preserve">    2070109</t>
  </si>
  <si>
    <t xml:space="preserve">    群众文化</t>
  </si>
  <si>
    <t>208</t>
  </si>
  <si>
    <t>社会保障和就业支出</t>
  </si>
  <si>
    <t xml:space="preserve">  20802</t>
  </si>
  <si>
    <t xml:space="preserve">  民政管理事务</t>
  </si>
  <si>
    <t xml:space="preserve">    2080208</t>
  </si>
  <si>
    <t xml:space="preserve">    基层政权和社区建设</t>
  </si>
  <si>
    <t xml:space="preserve">  20805</t>
  </si>
  <si>
    <t xml:space="preserve">  行政事业单位离退休</t>
  </si>
  <si>
    <t xml:space="preserve">    2080502</t>
  </si>
  <si>
    <t xml:space="preserve">    事业单位离退休</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</si>
  <si>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</si>
  <si>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</si>
  <si>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</si>
  <si>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</si>
  <si>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</si>
  <si>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</si>
  <si>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</si>
  <si>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</si>
  <si>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21103</t>
  </si>
  <si>
    <t xml:space="preserve">  污染防治</t>
  </si>
  <si>
    <t xml:space="preserve">    2110302</t>
  </si>
  <si>
    <t xml:space="preserve">    水体</t>
  </si>
  <si>
    <t>212</t>
  </si>
  <si>
    <t>城乡社区支出</t>
  </si>
  <si>
    <t xml:space="preserve">  21201</t>
  </si>
  <si>
    <t xml:space="preserve">  城乡社区管理事务</t>
  </si>
  <si>
    <t xml:space="preserve">    2120101</t>
  </si>
  <si>
    <t xml:space="preserve">    行政运行</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</si>
  <si>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</si>
  <si>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</si>
  <si>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</si>
  <si>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</si>
  <si>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</si>
  <si>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</si>
  <si>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21208</t>
  </si>
  <si>
    <t xml:space="preserve">  国有土地使用权出让收入及对应专项债务收入安排的支出</t>
  </si>
  <si>
    <t xml:space="preserve">    2120802</t>
  </si>
  <si>
    <t xml:space="preserve">    土地开发支出</t>
  </si>
  <si>
    <t xml:space="preserve">    2120813</t>
  </si>
  <si>
    <t xml:space="preserve">    保障性住房租金补贴支出</t>
  </si>
  <si>
    <t xml:space="preserve">  21209</t>
  </si>
  <si>
    <t xml:space="preserve">  城市公用事业附加及对应专项债务收入安排的支出</t>
  </si>
  <si>
    <t xml:space="preserve">    2120901</t>
  </si>
  <si>
    <t xml:space="preserve">    城市公共设施</t>
  </si>
  <si>
    <t xml:space="preserve">  21214</t>
  </si>
  <si>
    <t xml:space="preserve">  污水处理费及对应专项债务收入安排的支出</t>
  </si>
  <si>
    <t xml:space="preserve">    2121401</t>
  </si>
  <si>
    <t xml:space="preserve">    污水处理设施建设和运营</t>
  </si>
  <si>
    <t xml:space="preserve">    2121402</t>
  </si>
  <si>
    <t xml:space="preserve">    代征手续费</t>
  </si>
  <si>
    <t xml:space="preserve">    2121499</t>
  </si>
  <si>
    <t xml:space="preserve">    其他污水处理费安排的支出</t>
  </si>
  <si>
    <t>213</t>
  </si>
  <si>
    <t>农林水支出</t>
  </si>
  <si>
    <t xml:space="preserve">  21302</t>
  </si>
  <si>
    <t xml:space="preserve">  林业</t>
  </si>
  <si>
    <t xml:space="preserve">    2130299</t>
  </si>
  <si>
    <t xml:space="preserve">    其他林业支出</t>
  </si>
  <si>
    <t>214</t>
  </si>
  <si>
    <t>交通运输支出</t>
  </si>
  <si>
    <t xml:space="preserve">  21401</t>
  </si>
  <si>
    <t xml:space="preserve">  公路水路运输</t>
  </si>
  <si>
    <t xml:space="preserve">    2140104</t>
  </si>
  <si>
    <t xml:space="preserve">    公路建设</t>
  </si>
  <si>
    <t xml:space="preserve">    2140106</t>
  </si>
  <si>
    <t xml:space="preserve">    公路养护</t>
  </si>
  <si>
    <t>221</t>
  </si>
  <si>
    <t>住房保障支出</t>
  </si>
  <si>
    <t xml:space="preserve">  22102</t>
  </si>
  <si>
    <t xml:space="preserve">  住房改革支出</t>
  </si>
  <si>
    <t xml:space="preserve">    2210201</t>
  </si>
  <si>
    <t xml:space="preserve">    住房公积金</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</si>
  <si>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</si>
  <si>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</si>
  <si>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</si>
  <si>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</si>
  <si>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</si>
  <si>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</si>
  <si>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</si>
  <si>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</si>
  <si>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</si>
  <si>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</si>
  <si>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</si>
  <si>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</si>
  <si>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</si>
  <si>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</si>
  <si>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</si>
  <si>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</si>
  <si>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</si>
  <si>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</si>
  <si>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</si>
  <si>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</si>
  <si>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</si>
  <si>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</si>
  <si>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</si>
  <si>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</si>
  <si>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</si>
  <si>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</si>
  <si>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</si>
  <si>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</si>
  <si>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</si>
  <si>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</si>
  <si>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</si>
  <si>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</si>
  <si>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</si>
  <si>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</si>
  <si>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</si>
  <si>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</si>
  <si>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</si>
  <si>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</si>
  <si>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</si>
  <si>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</si>
  <si>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</si>
  <si>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</si>
  <si>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</si>
  <si>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</si>
  <si>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</si>
  <si>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</si>
  <si>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</si>
  <si>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</si>
  <si>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</si>
  <si>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</si>
  <si>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</si>
  <si>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</si>
  <si>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</si>
  <si>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</si>
  <si>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</si>
  <si>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</si>
  <si>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</si>
  <si>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</si>
  <si>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</si>
  <si>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</si>
  <si>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</si>
  <si>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</si>
  <si>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</si>
  <si>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</si>
  <si>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</si>
  <si>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</si>
  <si>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</si>
  <si>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</si>
  <si>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</si>
  <si>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</si>
  <si>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</si>
  <si>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</si>
  <si>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</si>
  <si>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</si>
  <si>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</si>
  <si>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</si>
  <si>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</si>
  <si>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</si>
  <si>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</si>
  <si>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</si>
  <si>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</si>
  <si>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</si>
  <si>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</si>
  <si>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</si>
  <si>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</si>
  <si>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住房公积金</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</si>
  <si>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</si>
  <si>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</si>
  <si>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</si>
  <si>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</si>
  <si>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</si>
  <si>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</si>
  <si>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</si>
  <si>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</si>
  <si>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</si>
  <si>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</si>
  <si>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</si>
  <si>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</si>
  <si>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</si>
  <si>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</si>
  <si>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</si>
  <si>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</si>
  <si>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</si>
  <si>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</si>
  <si>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</si>
  <si>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</si>
  <si>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</si>
  <si>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</si>
  <si>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</si>
  <si>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</si>
  <si>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</si>
  <si>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</si>
  <si>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</si>
  <si>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</si>
  <si>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</si>
  <si>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</si>
  <si>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</si>
  <si>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</si>
  <si>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</si>
  <si>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</si>
  <si>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</si>
  <si>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2017年度预算数</t>
  </si>
  <si>
    <t>2017年度决算数</t>
  </si>
  <si>
    <t>因公出国（镜）费</t>
  </si>
  <si>
    <t>公务用车购置及运行费</t>
  </si>
  <si>
    <t>公务接待费</t>
  </si>
  <si>
    <t>公务用车购置费</t>
  </si>
  <si>
    <t>公务用车运行费</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</si>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</sst>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_ "/>
    <numFmt numFmtId="177" formatCode="#,##0.00_ "/>
    <numFmt numFmtId="178" formatCode="#,##0.00_);[Red]\(#,##0.00\)"/>
  </numFmts>
  <fonts count="39">
    <font>
      <sz val="11"/>
      <color theme="1"/>
      <name val="宋体"/>
      <charset val="134"/>
      <scheme val="minor"/>
    </font>
    <font>
      <b/>
      <sz val="11"/>
      <color theme="1"/>
      <name val="宋体"/>
      <charset val="134"/>
      <scheme val="minor"/>
    </font>
    <font>
      <b/>
      <sz val="22"/>
      <color indexed="8"/>
      <name val="宋体"/>
      <charset val="134"/>
    </font>
    <font>
      <sz val="11"/>
      <color indexed="8"/>
      <name val="宋体"/>
      <charset val="134"/>
    </font>
    <font>
      <sz val="11"/>
      <color indexed="8"/>
      <name val="Arial"/>
      <charset val="134"/>
    </font>
    <font>
      <b/>
      <sz val="11"/>
      <color indexed="8"/>
      <name val="宋体"/>
      <charset val="134"/>
    </font>
    <font>
      <b/>
      <sz val="22"/>
      <color theme="1"/>
      <name val="宋体"/>
      <charset val="134"/>
      <scheme val="minor"/>
    </font>
    <font>
      <sz val="22"/>
      <color indexed="8"/>
      <name val="宋体"/>
      <charset val="134"/>
    </font>
    <font>
      <b/>
      <sz val="36"/>
      <color theme="1"/>
      <name val="宋体"/>
      <charset val="134"/>
      <scheme val="minor"/>
    </font>
    <font>
      <sz val="14"/>
      <color theme="1"/>
      <name val="宋体"/>
      <charset val="134"/>
      <scheme val="minor"/>
    </font>
    <font>
      <b/>
      <sz val="24"/>
      <color theme="1"/>
      <name val="宋体"/>
      <charset val="134"/>
      <scheme val="minor"/>
    </font>
    <font>
      <b/>
      <sz val="14"/>
      <color theme="1"/>
      <name val="宋体"/>
      <charset val="134"/>
      <scheme val="minor"/>
    </font>
    <font>
      <sz val="14"/>
      <name val="黑体"/>
      <charset val="134"/>
    </font>
    <font>
      <sz val="14"/>
      <name val="宋体"/>
      <charset val="134"/>
    </font>
    <font>
      <sz val="14"/>
      <color rgb="FFFF0000"/>
      <name val="宋体"/>
      <charset val="134"/>
    </font>
    <font>
      <b/>
      <sz val="16"/>
      <color theme="1"/>
      <name val="宋体"/>
      <charset val="134"/>
      <scheme val="minor"/>
    </font>
    <font>
      <sz val="16"/>
      <color theme="1"/>
      <name val="宋体"/>
      <charset val="134"/>
      <scheme val="minor"/>
    </font>
    <font>
      <b/>
      <sz val="48"/>
      <color theme="1"/>
      <name val="宋体"/>
      <charset val="134"/>
      <scheme val="minor"/>
    </font>
    <font>
      <sz val="11"/>
      <color theme="0"/>
      <name val="宋体"/>
      <charset val="0"/>
      <scheme val="minor"/>
    </font>
    <font>
      <sz val="12"/>
      <name val="宋体"/>
      <charset val="134"/>
    </font>
    <font>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0"/>
      <color indexed="8"/>
      <name val="Arial"/>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28">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21" applyNumberFormat="0" applyFont="0" applyAlignment="0" applyProtection="0">
      <alignment vertical="center"/>
    </xf>
    <xf numFmtId="0" fontId="18" fillId="6"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22" applyNumberFormat="0" applyFill="0" applyAlignment="0" applyProtection="0">
      <alignment vertical="center"/>
    </xf>
    <xf numFmtId="0" fontId="33" fillId="0" borderId="22" applyNumberFormat="0" applyFill="0" applyAlignment="0" applyProtection="0">
      <alignment vertical="center"/>
    </xf>
    <xf numFmtId="0" fontId="18" fillId="19" borderId="0" applyNumberFormat="0" applyBorder="0" applyAlignment="0" applyProtection="0">
      <alignment vertical="center"/>
    </xf>
    <xf numFmtId="0" fontId="21" fillId="0" borderId="25" applyNumberFormat="0" applyFill="0" applyAlignment="0" applyProtection="0">
      <alignment vertical="center"/>
    </xf>
    <xf numFmtId="0" fontId="18" fillId="22" borderId="0" applyNumberFormat="0" applyBorder="0" applyAlignment="0" applyProtection="0">
      <alignment vertical="center"/>
    </xf>
    <xf numFmtId="0" fontId="35" fillId="23" borderId="26" applyNumberFormat="0" applyAlignment="0" applyProtection="0">
      <alignment vertical="center"/>
    </xf>
    <xf numFmtId="0" fontId="36" fillId="23" borderId="20" applyNumberFormat="0" applyAlignment="0" applyProtection="0">
      <alignment vertical="center"/>
    </xf>
    <xf numFmtId="0" fontId="34" fillId="20" borderId="24" applyNumberFormat="0" applyAlignment="0" applyProtection="0">
      <alignment vertical="center"/>
    </xf>
    <xf numFmtId="0" fontId="20" fillId="26" borderId="0" applyNumberFormat="0" applyBorder="0" applyAlignment="0" applyProtection="0">
      <alignment vertical="center"/>
    </xf>
    <xf numFmtId="0" fontId="18" fillId="14" borderId="0" applyNumberFormat="0" applyBorder="0" applyAlignment="0" applyProtection="0">
      <alignment vertical="center"/>
    </xf>
    <xf numFmtId="0" fontId="37" fillId="0" borderId="27" applyNumberFormat="0" applyFill="0" applyAlignment="0" applyProtection="0">
      <alignment vertical="center"/>
    </xf>
    <xf numFmtId="0" fontId="32" fillId="0" borderId="23" applyNumberFormat="0" applyFill="0" applyAlignment="0" applyProtection="0">
      <alignment vertical="center"/>
    </xf>
    <xf numFmtId="0" fontId="26" fillId="17" borderId="0" applyNumberFormat="0" applyBorder="0" applyAlignment="0" applyProtection="0">
      <alignment vertical="center"/>
    </xf>
    <xf numFmtId="0" fontId="25" fillId="13" borderId="0" applyNumberFormat="0" applyBorder="0" applyAlignment="0" applyProtection="0">
      <alignment vertical="center"/>
    </xf>
    <xf numFmtId="0" fontId="20" fillId="28" borderId="0" applyNumberFormat="0" applyBorder="0" applyAlignment="0" applyProtection="0">
      <alignment vertical="center"/>
    </xf>
    <xf numFmtId="0" fontId="18" fillId="5" borderId="0" applyNumberFormat="0" applyBorder="0" applyAlignment="0" applyProtection="0">
      <alignment vertical="center"/>
    </xf>
    <xf numFmtId="0" fontId="20" fillId="18" borderId="0" applyNumberFormat="0" applyBorder="0" applyAlignment="0" applyProtection="0">
      <alignment vertical="center"/>
    </xf>
    <xf numFmtId="0" fontId="20" fillId="30" borderId="0" applyNumberFormat="0" applyBorder="0" applyAlignment="0" applyProtection="0">
      <alignment vertical="center"/>
    </xf>
    <xf numFmtId="0" fontId="20" fillId="10" borderId="0" applyNumberFormat="0" applyBorder="0" applyAlignment="0" applyProtection="0">
      <alignment vertical="center"/>
    </xf>
    <xf numFmtId="0" fontId="20" fillId="29" borderId="0" applyNumberFormat="0" applyBorder="0" applyAlignment="0" applyProtection="0">
      <alignment vertical="center"/>
    </xf>
    <xf numFmtId="0" fontId="18" fillId="25" borderId="0" applyNumberFormat="0" applyBorder="0" applyAlignment="0" applyProtection="0">
      <alignment vertical="center"/>
    </xf>
    <xf numFmtId="0" fontId="18" fillId="21"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18" fillId="34" borderId="0" applyNumberFormat="0" applyBorder="0" applyAlignment="0" applyProtection="0">
      <alignment vertical="center"/>
    </xf>
    <xf numFmtId="0" fontId="20" fillId="24" borderId="0" applyNumberFormat="0" applyBorder="0" applyAlignment="0" applyProtection="0">
      <alignment vertical="center"/>
    </xf>
    <xf numFmtId="0" fontId="18" fillId="31" borderId="0" applyNumberFormat="0" applyBorder="0" applyAlignment="0" applyProtection="0">
      <alignment vertical="center"/>
    </xf>
    <xf numFmtId="0" fontId="18" fillId="4" borderId="0" applyNumberFormat="0" applyBorder="0" applyAlignment="0" applyProtection="0">
      <alignment vertical="center"/>
    </xf>
    <xf numFmtId="0" fontId="20" fillId="33" borderId="0" applyNumberFormat="0" applyBorder="0" applyAlignment="0" applyProtection="0">
      <alignment vertical="center"/>
    </xf>
    <xf numFmtId="0" fontId="18" fillId="27" borderId="0" applyNumberFormat="0" applyBorder="0" applyAlignment="0" applyProtection="0">
      <alignment vertical="center"/>
    </xf>
    <xf numFmtId="0" fontId="19" fillId="0" borderId="0">
      <alignment vertical="center"/>
    </xf>
    <xf numFmtId="0" fontId="38" fillId="0" borderId="0"/>
    <xf numFmtId="0" fontId="19" fillId="0" borderId="0"/>
    <xf numFmtId="0" fontId="19" fillId="0" borderId="0"/>
  </cellStyleXfs>
  <cellXfs count="146">
    <xf numFmtId="0" fontId="0" fillId="0" borderId="0" xfId="0">
      <alignment vertical="center"/>
    </xf>
    <xf numFmtId="0" fontId="0" fillId="0" borderId="0" xfId="0" applyAlignment="1">
      <alignment vertical="center"/>
    </xf>
    <xf numFmtId="0" fontId="0" fillId="0" borderId="0" xfId="0" applyFont="1">
      <alignment vertical="center"/>
    </xf>
    <xf numFmtId="0" fontId="1" fillId="2" borderId="0" xfId="0" applyFont="1" applyFill="1">
      <alignment vertical="center"/>
    </xf>
    <xf numFmtId="0" fontId="0" fillId="0" borderId="0" xfId="0" applyAlignment="1">
      <alignment vertical="center" wrapText="1"/>
    </xf>
    <xf numFmtId="49" fontId="0" fillId="0" borderId="0" xfId="0" applyNumberFormat="1">
      <alignment vertical="center"/>
    </xf>
    <xf numFmtId="0" fontId="2" fillId="0" borderId="0" xfId="0" applyFont="1" applyAlignment="1">
      <alignment horizontal="center" vertical="center"/>
    </xf>
    <xf numFmtId="49" fontId="3" fillId="0" borderId="0" xfId="0" applyNumberFormat="1" applyFont="1" applyAlignment="1">
      <alignment horizontal="left"/>
    </xf>
    <xf numFmtId="0" fontId="4" fillId="0" borderId="0" xfId="0" applyFont="1" applyAlignment="1">
      <alignment wrapText="1"/>
    </xf>
    <xf numFmtId="0" fontId="4" fillId="0" borderId="0" xfId="0" applyFont="1" applyAlignment="1"/>
    <xf numFmtId="0" fontId="3" fillId="0" borderId="0" xfId="0" applyFont="1" applyAlignment="1">
      <alignment horizontal="center"/>
    </xf>
    <xf numFmtId="0" fontId="3" fillId="0" borderId="0" xfId="0" applyFont="1" applyAlignment="1">
      <alignment horizontal="right"/>
    </xf>
    <xf numFmtId="0" fontId="5" fillId="3" borderId="1"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49" fontId="5" fillId="3" borderId="5" xfId="0" applyNumberFormat="1" applyFont="1" applyFill="1" applyBorder="1" applyAlignment="1">
      <alignment horizontal="center" vertical="center" wrapText="1" shrinkToFit="1"/>
    </xf>
    <xf numFmtId="0" fontId="5" fillId="3" borderId="6"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4" fontId="5" fillId="2" borderId="6" xfId="0" applyNumberFormat="1" applyFont="1" applyFill="1" applyBorder="1" applyAlignment="1">
      <alignment horizontal="right" vertical="center" shrinkToFit="1"/>
    </xf>
    <xf numFmtId="49" fontId="3" fillId="0" borderId="5" xfId="50" applyNumberFormat="1" applyFont="1" applyBorder="1" applyAlignment="1">
      <alignment horizontal="left" vertical="center" shrinkToFit="1"/>
    </xf>
    <xf numFmtId="0" fontId="3" fillId="0" borderId="6" xfId="50" applyFont="1" applyBorder="1" applyAlignment="1">
      <alignment horizontal="left" vertical="center" shrinkToFit="1"/>
    </xf>
    <xf numFmtId="4" fontId="3" fillId="0" borderId="6" xfId="50" applyNumberFormat="1" applyFont="1" applyBorder="1" applyAlignment="1">
      <alignment horizontal="right" vertical="center" shrinkToFit="1"/>
    </xf>
    <xf numFmtId="4" fontId="3" fillId="0" borderId="6" xfId="0" applyNumberFormat="1" applyFont="1" applyBorder="1" applyAlignment="1">
      <alignment horizontal="right" vertical="center" shrinkToFit="1"/>
    </xf>
    <xf numFmtId="49" fontId="3" fillId="0" borderId="7" xfId="50" applyNumberFormat="1" applyFont="1" applyBorder="1" applyAlignment="1">
      <alignment horizontal="left" vertical="center" shrinkToFit="1"/>
    </xf>
    <xf numFmtId="0" fontId="3" fillId="0" borderId="8" xfId="50" applyFont="1" applyBorder="1" applyAlignment="1">
      <alignment horizontal="left" vertical="center" shrinkToFit="1"/>
    </xf>
    <xf numFmtId="4" fontId="5" fillId="2" borderId="8" xfId="0" applyNumberFormat="1" applyFont="1" applyFill="1" applyBorder="1" applyAlignment="1">
      <alignment horizontal="right" vertical="center" shrinkToFit="1"/>
    </xf>
    <xf numFmtId="4" fontId="3" fillId="0" borderId="8" xfId="50" applyNumberFormat="1" applyFont="1" applyBorder="1" applyAlignment="1">
      <alignment horizontal="right" vertical="center" shrinkToFit="1"/>
    </xf>
    <xf numFmtId="4" fontId="3" fillId="0" borderId="8" xfId="0" applyNumberFormat="1" applyFont="1" applyBorder="1" applyAlignment="1">
      <alignment horizontal="right" vertical="center" shrinkToFit="1"/>
    </xf>
    <xf numFmtId="49" fontId="3" fillId="0" borderId="9" xfId="50" applyNumberFormat="1" applyFont="1" applyBorder="1" applyAlignment="1">
      <alignment horizontal="left" vertical="center" shrinkToFit="1"/>
    </xf>
    <xf numFmtId="0" fontId="3" fillId="0" borderId="9" xfId="50" applyFont="1" applyBorder="1" applyAlignment="1">
      <alignment horizontal="left" vertical="center" shrinkToFit="1"/>
    </xf>
    <xf numFmtId="4" fontId="5" fillId="2" borderId="9" xfId="0" applyNumberFormat="1" applyFont="1" applyFill="1" applyBorder="1" applyAlignment="1">
      <alignment horizontal="right" vertical="center" shrinkToFit="1"/>
    </xf>
    <xf numFmtId="4" fontId="3" fillId="0" borderId="9" xfId="50" applyNumberFormat="1" applyFont="1" applyBorder="1" applyAlignment="1">
      <alignment horizontal="right" vertical="center" shrinkToFit="1"/>
    </xf>
    <xf numFmtId="4" fontId="3" fillId="0" borderId="9" xfId="0" applyNumberFormat="1" applyFont="1" applyBorder="1" applyAlignment="1">
      <alignment horizontal="right" vertical="center" shrinkToFit="1"/>
    </xf>
    <xf numFmtId="0" fontId="3" fillId="0" borderId="1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lignment vertical="center"/>
    </xf>
    <xf numFmtId="0" fontId="1" fillId="0" borderId="0" xfId="0" applyFont="1">
      <alignment vertical="center"/>
    </xf>
    <xf numFmtId="0" fontId="1" fillId="0" borderId="0" xfId="0" applyFont="1" applyAlignment="1">
      <alignment horizontal="center" vertical="center" wrapText="1"/>
    </xf>
    <xf numFmtId="177" fontId="0" fillId="0" borderId="0" xfId="0" applyNumberFormat="1">
      <alignment vertical="center"/>
    </xf>
    <xf numFmtId="0" fontId="6" fillId="0" borderId="0" xfId="0" applyFont="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177" fontId="1" fillId="0" borderId="9" xfId="0" applyNumberFormat="1" applyFont="1" applyBorder="1" applyAlignment="1">
      <alignment horizontal="right" vertical="center"/>
    </xf>
    <xf numFmtId="177" fontId="0" fillId="0" borderId="9" xfId="0" applyNumberFormat="1" applyBorder="1" applyAlignment="1">
      <alignment horizontal="right" vertical="center"/>
    </xf>
    <xf numFmtId="0" fontId="0" fillId="0" borderId="0" xfId="0" applyFill="1" applyBorder="1">
      <alignment vertical="center"/>
    </xf>
    <xf numFmtId="0" fontId="1" fillId="0" borderId="0" xfId="0" applyFont="1" applyAlignment="1">
      <alignment horizontal="center" vertical="center"/>
    </xf>
    <xf numFmtId="177" fontId="0" fillId="0" borderId="0" xfId="0" applyNumberFormat="1" applyAlignment="1">
      <alignment horizontal="right" vertical="center"/>
    </xf>
    <xf numFmtId="177" fontId="1" fillId="0" borderId="9" xfId="0" applyNumberFormat="1" applyFont="1" applyBorder="1" applyAlignment="1">
      <alignment horizontal="center" vertical="center"/>
    </xf>
    <xf numFmtId="0" fontId="1"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0" xfId="0" applyAlignment="1">
      <alignment horizontal="center" vertical="center"/>
    </xf>
    <xf numFmtId="178" fontId="0" fillId="0" borderId="0" xfId="0" applyNumberFormat="1">
      <alignment vertical="center"/>
    </xf>
    <xf numFmtId="0" fontId="2" fillId="2" borderId="0" xfId="0" applyFont="1" applyFill="1" applyAlignment="1">
      <alignment horizontal="center"/>
    </xf>
    <xf numFmtId="49" fontId="3" fillId="2" borderId="0" xfId="0" applyNumberFormat="1" applyFont="1" applyFill="1" applyAlignment="1"/>
    <xf numFmtId="0" fontId="4" fillId="2" borderId="0" xfId="0" applyFont="1" applyFill="1" applyAlignment="1"/>
    <xf numFmtId="178" fontId="3" fillId="2" borderId="0" xfId="0" applyNumberFormat="1" applyFont="1" applyFill="1" applyAlignment="1">
      <alignment horizontal="center"/>
    </xf>
    <xf numFmtId="178" fontId="4" fillId="2" borderId="0" xfId="0" applyNumberFormat="1" applyFont="1" applyFill="1" applyAlignment="1"/>
    <xf numFmtId="178" fontId="3" fillId="2" borderId="0" xfId="0" applyNumberFormat="1" applyFont="1" applyFill="1" applyAlignment="1">
      <alignment horizontal="right"/>
    </xf>
    <xf numFmtId="178" fontId="5" fillId="3" borderId="9" xfId="0" applyNumberFormat="1"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178" fontId="5" fillId="2" borderId="6" xfId="0" applyNumberFormat="1" applyFont="1" applyFill="1" applyBorder="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2" borderId="0" xfId="0" applyFont="1" applyFill="1" applyAlignment="1"/>
    <xf numFmtId="177" fontId="4" fillId="0" borderId="0" xfId="0" applyNumberFormat="1" applyFont="1" applyAlignment="1"/>
    <xf numFmtId="177" fontId="3" fillId="2" borderId="0" xfId="0" applyNumberFormat="1" applyFont="1" applyFill="1" applyAlignment="1">
      <alignment horizontal="center"/>
    </xf>
    <xf numFmtId="177" fontId="3" fillId="2" borderId="0" xfId="0" applyNumberFormat="1" applyFont="1" applyFill="1" applyAlignment="1">
      <alignment horizontal="right"/>
    </xf>
    <xf numFmtId="0" fontId="5" fillId="3" borderId="9" xfId="0" applyFont="1" applyFill="1" applyBorder="1" applyAlignment="1">
      <alignment horizontal="center" vertical="center"/>
    </xf>
    <xf numFmtId="0" fontId="5" fillId="3" borderId="9" xfId="0" applyFont="1" applyFill="1" applyBorder="1" applyAlignment="1">
      <alignment horizontal="center" vertical="center" wrapText="1"/>
    </xf>
    <xf numFmtId="177" fontId="5" fillId="3" borderId="9" xfId="0" applyNumberFormat="1" applyFont="1" applyFill="1" applyBorder="1" applyAlignment="1">
      <alignment horizontal="center" vertical="center" wrapText="1"/>
    </xf>
    <xf numFmtId="177" fontId="5" fillId="3" borderId="9" xfId="0" applyNumberFormat="1" applyFont="1" applyFill="1" applyBorder="1" applyAlignment="1">
      <alignment horizontal="center" vertical="center"/>
    </xf>
    <xf numFmtId="0" fontId="3" fillId="3" borderId="9" xfId="0" applyFont="1" applyFill="1" applyBorder="1" applyAlignment="1">
      <alignment horizontal="left" vertical="center"/>
    </xf>
    <xf numFmtId="0" fontId="3" fillId="3" borderId="9" xfId="0" applyFont="1" applyFill="1" applyBorder="1" applyAlignment="1">
      <alignment horizontal="left" vertical="center" shrinkToFit="1"/>
    </xf>
    <xf numFmtId="177" fontId="3" fillId="2" borderId="9" xfId="0" applyNumberFormat="1" applyFont="1" applyFill="1" applyBorder="1" applyAlignment="1">
      <alignment horizontal="right" vertical="center" shrinkToFit="1"/>
    </xf>
    <xf numFmtId="4" fontId="3" fillId="0" borderId="14" xfId="50" applyNumberFormat="1" applyFont="1" applyBorder="1" applyAlignment="1">
      <alignment horizontal="right" vertical="center" shrinkToFit="1"/>
    </xf>
    <xf numFmtId="177" fontId="5" fillId="2" borderId="9" xfId="0" applyNumberFormat="1" applyFont="1" applyFill="1" applyBorder="1" applyAlignment="1">
      <alignment horizontal="right" vertical="center" shrinkToFit="1"/>
    </xf>
    <xf numFmtId="0" fontId="3" fillId="3" borderId="9" xfId="0" applyFont="1" applyFill="1" applyBorder="1" applyAlignment="1">
      <alignment horizontal="center" vertical="center"/>
    </xf>
    <xf numFmtId="0" fontId="5" fillId="3" borderId="9" xfId="0" applyFont="1" applyFill="1" applyBorder="1" applyAlignment="1">
      <alignment horizontal="left" vertical="center"/>
    </xf>
    <xf numFmtId="0" fontId="3" fillId="2" borderId="0" xfId="0" applyFont="1" applyFill="1" applyBorder="1" applyAlignment="1">
      <alignment horizontal="left" vertical="center"/>
    </xf>
    <xf numFmtId="0" fontId="7" fillId="0" borderId="0" xfId="0" applyFont="1" applyFill="1" applyAlignment="1">
      <alignment horizontal="center"/>
    </xf>
    <xf numFmtId="0" fontId="3" fillId="0" borderId="0" xfId="0" applyFont="1" applyFill="1" applyAlignment="1"/>
    <xf numFmtId="177" fontId="3" fillId="0" borderId="0" xfId="0" applyNumberFormat="1" applyFont="1" applyFill="1" applyAlignment="1">
      <alignment horizontal="center"/>
    </xf>
    <xf numFmtId="177" fontId="3" fillId="0" borderId="0" xfId="0" applyNumberFormat="1" applyFont="1" applyFill="1" applyAlignment="1">
      <alignment horizontal="right"/>
    </xf>
    <xf numFmtId="0" fontId="5" fillId="0" borderId="9" xfId="0" applyFont="1" applyFill="1" applyBorder="1" applyAlignment="1">
      <alignment horizontal="center" vertical="center" shrinkToFit="1"/>
    </xf>
    <xf numFmtId="177" fontId="5" fillId="0" borderId="9" xfId="0" applyNumberFormat="1"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177" fontId="3" fillId="0" borderId="9" xfId="0" applyNumberFormat="1" applyFont="1" applyFill="1" applyBorder="1" applyAlignment="1">
      <alignment horizontal="right" vertical="center" shrinkToFit="1"/>
    </xf>
    <xf numFmtId="4" fontId="3" fillId="0" borderId="15" xfId="50" applyNumberFormat="1" applyFont="1" applyBorder="1" applyAlignment="1">
      <alignment horizontal="right" vertical="center" shrinkToFit="1"/>
    </xf>
    <xf numFmtId="0" fontId="0" fillId="0" borderId="16" xfId="0" applyBorder="1" applyAlignment="1">
      <alignment horizontal="left" vertical="center"/>
    </xf>
    <xf numFmtId="0" fontId="7" fillId="2" borderId="0" xfId="0" applyFont="1" applyFill="1" applyAlignment="1">
      <alignment horizontal="center"/>
    </xf>
    <xf numFmtId="177" fontId="4" fillId="0" borderId="0" xfId="0" applyNumberFormat="1" applyFont="1" applyAlignment="1">
      <alignment horizontal="right"/>
    </xf>
    <xf numFmtId="0" fontId="5" fillId="3" borderId="9" xfId="0" applyFont="1" applyFill="1" applyBorder="1" applyAlignment="1">
      <alignment horizontal="center" vertical="center" shrinkToFit="1"/>
    </xf>
    <xf numFmtId="177" fontId="5" fillId="3" borderId="9" xfId="0" applyNumberFormat="1" applyFont="1" applyFill="1" applyBorder="1" applyAlignment="1">
      <alignment horizontal="center" vertical="center" wrapText="1" shrinkToFit="1"/>
    </xf>
    <xf numFmtId="49" fontId="5" fillId="3" borderId="9" xfId="0" applyNumberFormat="1" applyFont="1" applyFill="1" applyBorder="1" applyAlignment="1">
      <alignment horizontal="center" vertical="center" wrapText="1" shrinkToFit="1"/>
    </xf>
    <xf numFmtId="4" fontId="3" fillId="0" borderId="6" xfId="50" applyNumberFormat="1" applyFont="1" applyBorder="1" applyAlignment="1">
      <alignment horizontal="left" vertical="center" shrinkToFit="1"/>
    </xf>
    <xf numFmtId="0" fontId="6" fillId="2" borderId="0" xfId="0" applyFont="1" applyFill="1" applyAlignment="1">
      <alignment horizontal="center"/>
    </xf>
    <xf numFmtId="0" fontId="0" fillId="2" borderId="0" xfId="0" applyFill="1" applyAlignment="1"/>
    <xf numFmtId="177" fontId="0" fillId="2" borderId="0" xfId="0" applyNumberFormat="1" applyFill="1" applyAlignment="1"/>
    <xf numFmtId="0" fontId="3" fillId="3" borderId="0" xfId="0" applyFont="1" applyFill="1" applyBorder="1" applyAlignment="1">
      <alignment horizontal="left" vertical="center" shrinkToFit="1"/>
    </xf>
    <xf numFmtId="177" fontId="0" fillId="2" borderId="0" xfId="0" applyNumberFormat="1" applyFill="1" applyAlignment="1">
      <alignment horizontal="right"/>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177" fontId="5" fillId="3" borderId="6" xfId="0" applyNumberFormat="1"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3" fillId="3" borderId="5" xfId="0" applyFont="1" applyFill="1" applyBorder="1" applyAlignment="1">
      <alignment horizontal="left" vertical="center" shrinkToFit="1"/>
    </xf>
    <xf numFmtId="0" fontId="3" fillId="3" borderId="6" xfId="0" applyFont="1" applyFill="1" applyBorder="1" applyAlignment="1">
      <alignment horizontal="left" vertical="center" shrinkToFit="1"/>
    </xf>
    <xf numFmtId="177" fontId="3" fillId="2" borderId="6" xfId="0" applyNumberFormat="1" applyFont="1" applyFill="1" applyBorder="1" applyAlignment="1">
      <alignment horizontal="right" vertical="center" shrinkToFit="1"/>
    </xf>
    <xf numFmtId="0" fontId="3" fillId="3" borderId="5" xfId="0" applyFont="1" applyFill="1" applyBorder="1" applyAlignment="1">
      <alignment horizontal="left" vertical="center"/>
    </xf>
    <xf numFmtId="0" fontId="3" fillId="3" borderId="7" xfId="0" applyFont="1" applyFill="1" applyBorder="1" applyAlignment="1">
      <alignment horizontal="left" vertical="center" shrinkToFit="1"/>
    </xf>
    <xf numFmtId="177" fontId="3" fillId="2" borderId="8" xfId="0" applyNumberFormat="1" applyFont="1" applyFill="1" applyBorder="1" applyAlignment="1">
      <alignment horizontal="right" vertical="center" shrinkToFit="1"/>
    </xf>
    <xf numFmtId="0" fontId="3" fillId="3" borderId="8" xfId="0" applyFont="1" applyFill="1" applyBorder="1" applyAlignment="1">
      <alignment horizontal="left" vertical="center" shrinkToFit="1"/>
    </xf>
    <xf numFmtId="0" fontId="5" fillId="3" borderId="9" xfId="0" applyFont="1" applyFill="1" applyBorder="1" applyAlignment="1">
      <alignment vertical="center" shrinkToFit="1"/>
    </xf>
    <xf numFmtId="177" fontId="0" fillId="2" borderId="9" xfId="0" applyNumberFormat="1" applyFill="1" applyBorder="1" applyAlignment="1"/>
    <xf numFmtId="0" fontId="8" fillId="0" borderId="0" xfId="0" applyFont="1" applyAlignment="1">
      <alignment horizontal="center" vertical="center"/>
    </xf>
    <xf numFmtId="0" fontId="9"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12" fillId="0" borderId="17" xfId="52" applyFont="1" applyFill="1" applyBorder="1" applyAlignment="1">
      <alignment horizontal="center" vertical="center" wrapText="1"/>
    </xf>
    <xf numFmtId="0" fontId="13" fillId="0" borderId="9" xfId="51" applyFont="1" applyFill="1" applyBorder="1" applyAlignment="1">
      <alignment horizontal="center" vertical="center" wrapText="1"/>
    </xf>
    <xf numFmtId="0" fontId="12" fillId="0" borderId="18" xfId="52" applyFont="1" applyFill="1" applyBorder="1" applyAlignment="1">
      <alignment horizontal="center" vertical="center" wrapText="1"/>
    </xf>
    <xf numFmtId="0" fontId="13" fillId="0" borderId="17" xfId="52" applyFont="1" applyFill="1" applyBorder="1" applyAlignment="1">
      <alignment horizontal="center" vertical="center" wrapText="1"/>
    </xf>
    <xf numFmtId="0" fontId="13" fillId="0" borderId="18" xfId="52" applyFont="1" applyFill="1" applyBorder="1" applyAlignment="1">
      <alignment horizontal="center" vertical="center" wrapText="1"/>
    </xf>
    <xf numFmtId="0" fontId="13" fillId="0" borderId="19" xfId="52" applyFont="1" applyFill="1" applyBorder="1" applyAlignment="1">
      <alignment horizontal="center" vertical="center" wrapText="1"/>
    </xf>
    <xf numFmtId="0" fontId="14" fillId="0" borderId="9" xfId="51" applyFont="1" applyFill="1" applyBorder="1" applyAlignment="1">
      <alignment horizontal="center" vertical="center" wrapText="1"/>
    </xf>
    <xf numFmtId="0" fontId="13" fillId="0" borderId="19" xfId="52"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52" applyFont="1" applyFill="1" applyBorder="1" applyAlignment="1">
      <alignment horizontal="center" vertical="center"/>
    </xf>
    <xf numFmtId="0" fontId="13" fillId="0" borderId="9" xfId="52" applyFont="1" applyFill="1" applyBorder="1" applyAlignment="1">
      <alignment horizontal="center" vertical="center" wrapText="1"/>
    </xf>
    <xf numFmtId="0" fontId="13" fillId="0" borderId="9" xfId="52"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52" applyFont="1" applyFill="1" applyBorder="1" applyAlignment="1">
      <alignment vertical="center" wrapText="1"/>
    </xf>
    <xf numFmtId="0" fontId="15" fillId="0" borderId="0" xfId="0" applyFont="1">
      <alignment vertical="center"/>
    </xf>
    <xf numFmtId="0" fontId="16" fillId="0" borderId="0" xfId="0" applyFont="1">
      <alignment vertical="center"/>
    </xf>
    <xf numFmtId="0" fontId="8" fillId="0" borderId="0" xfId="0" applyFont="1">
      <alignment vertical="center"/>
    </xf>
    <xf numFmtId="0" fontId="10" fillId="0" borderId="0" xfId="0" applyFont="1">
      <alignment vertical="center"/>
    </xf>
    <xf numFmtId="0" fontId="17" fillId="0" borderId="0" xfId="0"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住房和城乡建设局_3" xfId="51"/>
    <cellStyle name="常规_Sheet1"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workbookViewId="0">
      <selection activeCell="H22" sqref="H22"/>
    </sheetView>
  </sheetViews>
  <sheetFormatPr defaultColWidth="9" defaultRowHeight="13.5"/>
  <sheetData>
    <row r="7" spans="1:1">
      <c r="A7" t="s">
        <v>0</v>
      </c>
    </row>
    <row r="17" s="143" customFormat="1" ht="57" customHeight="1" spans="1:9">
      <c r="A17" s="121" t="s">
        <v>1</v>
      </c>
      <c r="B17" s="121"/>
      <c r="C17" s="121"/>
      <c r="D17" s="121"/>
      <c r="E17" s="121"/>
      <c r="F17" s="121"/>
      <c r="G17" s="121"/>
      <c r="H17" s="121"/>
      <c r="I17" s="121"/>
    </row>
    <row r="18" s="144" customFormat="1" ht="88.5" customHeight="1" spans="1:9">
      <c r="A18" s="145" t="s">
        <v>2</v>
      </c>
      <c r="B18" s="145"/>
      <c r="C18" s="145"/>
      <c r="D18" s="145"/>
      <c r="E18" s="145"/>
      <c r="F18" s="145"/>
      <c r="G18" s="145"/>
      <c r="H18" s="145"/>
      <c r="I18" s="145"/>
    </row>
  </sheetData>
  <sheetProtection selectLockedCells="1" selectUnlockedCells="1"/>
  <mergeCells count="2">
    <mergeCell ref="A17:I17"/>
    <mergeCell ref="A18:I1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tabSelected="1" topLeftCell="A37" workbookViewId="0">
      <selection activeCell="A51" sqref="A51"/>
    </sheetView>
  </sheetViews>
  <sheetFormatPr defaultColWidth="9" defaultRowHeight="13.5" outlineLevelCol="5"/>
  <cols>
    <col min="1" max="1" width="10.25" style="36" customWidth="1"/>
    <col min="2" max="2" width="19.375" style="36" customWidth="1"/>
    <col min="3" max="3" width="15.625" style="49" customWidth="1"/>
    <col min="4" max="4" width="10.375" style="36" customWidth="1"/>
    <col min="5" max="5" width="21.5" style="36" customWidth="1"/>
    <col min="6" max="6" width="15.625" style="49" customWidth="1"/>
  </cols>
  <sheetData>
    <row r="1" spans="1:1">
      <c r="A1" s="36" t="s">
        <v>262</v>
      </c>
    </row>
    <row r="2" ht="27" spans="1:6">
      <c r="A2" s="42" t="s">
        <v>263</v>
      </c>
      <c r="B2" s="42"/>
      <c r="C2" s="42"/>
      <c r="D2" s="42"/>
      <c r="E2" s="42"/>
      <c r="F2" s="42"/>
    </row>
    <row r="3" ht="20.25" customHeight="1" spans="1:6">
      <c r="A3" s="36" t="s">
        <v>72</v>
      </c>
      <c r="F3" s="49" t="s">
        <v>73</v>
      </c>
    </row>
    <row r="4" s="39" customFormat="1" ht="20.25" customHeight="1" spans="1:6">
      <c r="A4" s="43" t="s">
        <v>264</v>
      </c>
      <c r="B4" s="43"/>
      <c r="C4" s="43"/>
      <c r="D4" s="43" t="s">
        <v>265</v>
      </c>
      <c r="E4" s="43"/>
      <c r="F4" s="43"/>
    </row>
    <row r="5" s="48" customFormat="1" ht="27" spans="1:6">
      <c r="A5" s="44" t="s">
        <v>266</v>
      </c>
      <c r="B5" s="43" t="s">
        <v>132</v>
      </c>
      <c r="C5" s="50" t="s">
        <v>244</v>
      </c>
      <c r="D5" s="44" t="s">
        <v>266</v>
      </c>
      <c r="E5" s="43" t="s">
        <v>132</v>
      </c>
      <c r="F5" s="50" t="s">
        <v>244</v>
      </c>
    </row>
    <row r="6" ht="20.25" customHeight="1" spans="1:6">
      <c r="A6" s="51">
        <v>301</v>
      </c>
      <c r="B6" s="51" t="s">
        <v>267</v>
      </c>
      <c r="C6" s="45">
        <f>SUM(C7:C15)</f>
        <v>278.163345</v>
      </c>
      <c r="D6" s="51">
        <v>302</v>
      </c>
      <c r="E6" s="51" t="s">
        <v>268</v>
      </c>
      <c r="F6" s="45">
        <f>SUM(F7:F33)</f>
        <v>61.402776</v>
      </c>
    </row>
    <row r="7" ht="20.25" customHeight="1" spans="1:6">
      <c r="A7" s="52">
        <v>30101</v>
      </c>
      <c r="B7" s="52" t="s">
        <v>269</v>
      </c>
      <c r="C7" s="46">
        <v>41.79282</v>
      </c>
      <c r="D7" s="52">
        <v>30201</v>
      </c>
      <c r="E7" s="52" t="s">
        <v>270</v>
      </c>
      <c r="F7" s="46">
        <v>1.816293</v>
      </c>
    </row>
    <row r="8" ht="20.25" customHeight="1" spans="1:6">
      <c r="A8" s="52">
        <v>30102</v>
      </c>
      <c r="B8" s="52" t="s">
        <v>271</v>
      </c>
      <c r="C8" s="46"/>
      <c r="D8" s="52">
        <v>30202</v>
      </c>
      <c r="E8" s="52" t="s">
        <v>272</v>
      </c>
      <c r="F8" s="46">
        <v>0.7742</v>
      </c>
    </row>
    <row r="9" ht="20.25" customHeight="1" spans="1:6">
      <c r="A9" s="52">
        <v>30103</v>
      </c>
      <c r="B9" s="52" t="s">
        <v>273</v>
      </c>
      <c r="C9" s="46"/>
      <c r="D9" s="52">
        <v>30203</v>
      </c>
      <c r="E9" s="52" t="s">
        <v>274</v>
      </c>
      <c r="F9" s="46"/>
    </row>
    <row r="10" ht="20.25" customHeight="1" spans="1:6">
      <c r="A10" s="52">
        <v>30104</v>
      </c>
      <c r="B10" s="52" t="s">
        <v>275</v>
      </c>
      <c r="C10" s="46">
        <v>14.342805</v>
      </c>
      <c r="D10" s="52">
        <v>30204</v>
      </c>
      <c r="E10" s="52" t="s">
        <v>276</v>
      </c>
      <c r="F10" s="46">
        <v>0.20928</v>
      </c>
    </row>
    <row r="11" ht="20.25" customHeight="1" spans="1:6">
      <c r="A11" s="52">
        <v>30106</v>
      </c>
      <c r="B11" s="52" t="s">
        <v>277</v>
      </c>
      <c r="C11" s="46">
        <v>0.023</v>
      </c>
      <c r="D11" s="52">
        <v>30205</v>
      </c>
      <c r="E11" s="52" t="s">
        <v>278</v>
      </c>
      <c r="F11" s="46">
        <v>0.750934</v>
      </c>
    </row>
    <row r="12" ht="20.25" customHeight="1" spans="1:6">
      <c r="A12" s="52">
        <v>30107</v>
      </c>
      <c r="B12" s="52" t="s">
        <v>279</v>
      </c>
      <c r="C12" s="46">
        <v>117.9479</v>
      </c>
      <c r="D12" s="52">
        <v>30206</v>
      </c>
      <c r="E12" s="52" t="s">
        <v>280</v>
      </c>
      <c r="F12" s="46">
        <v>40.792062</v>
      </c>
    </row>
    <row r="13" ht="27.75" customHeight="1" spans="1:6">
      <c r="A13" s="52">
        <v>30108</v>
      </c>
      <c r="B13" s="53" t="s">
        <v>281</v>
      </c>
      <c r="C13" s="46">
        <v>22.9722</v>
      </c>
      <c r="D13" s="52">
        <v>30207</v>
      </c>
      <c r="E13" s="52" t="s">
        <v>282</v>
      </c>
      <c r="F13" s="46">
        <v>1.969161</v>
      </c>
    </row>
    <row r="14" ht="20.25" customHeight="1" spans="1:6">
      <c r="A14" s="52">
        <v>30109</v>
      </c>
      <c r="B14" s="52" t="s">
        <v>283</v>
      </c>
      <c r="C14" s="46"/>
      <c r="D14" s="52">
        <v>30208</v>
      </c>
      <c r="E14" s="52" t="s">
        <v>284</v>
      </c>
      <c r="F14" s="46"/>
    </row>
    <row r="15" ht="20.25" customHeight="1" spans="1:6">
      <c r="A15" s="52">
        <v>30199</v>
      </c>
      <c r="B15" s="52" t="s">
        <v>285</v>
      </c>
      <c r="C15" s="46">
        <v>81.08462</v>
      </c>
      <c r="D15" s="52">
        <v>30209</v>
      </c>
      <c r="E15" s="52" t="s">
        <v>286</v>
      </c>
      <c r="F15" s="46"/>
    </row>
    <row r="16" ht="20.25" customHeight="1" spans="1:6">
      <c r="A16" s="51">
        <v>303</v>
      </c>
      <c r="B16" s="51" t="s">
        <v>287</v>
      </c>
      <c r="C16" s="45">
        <f>SUM(C17:C32)</f>
        <v>55.654245</v>
      </c>
      <c r="D16" s="52">
        <v>30211</v>
      </c>
      <c r="E16" s="52" t="s">
        <v>288</v>
      </c>
      <c r="F16" s="46"/>
    </row>
    <row r="17" ht="20.25" customHeight="1" spans="1:6">
      <c r="A17" s="52">
        <v>30301</v>
      </c>
      <c r="B17" s="52" t="s">
        <v>289</v>
      </c>
      <c r="C17" s="46"/>
      <c r="D17" s="52">
        <v>30212</v>
      </c>
      <c r="E17" s="52" t="s">
        <v>290</v>
      </c>
      <c r="F17" s="46"/>
    </row>
    <row r="18" ht="20.25" customHeight="1" spans="1:6">
      <c r="A18" s="52">
        <v>30302</v>
      </c>
      <c r="B18" s="52" t="s">
        <v>291</v>
      </c>
      <c r="C18" s="46">
        <v>11.564</v>
      </c>
      <c r="D18" s="52">
        <v>30213</v>
      </c>
      <c r="E18" s="52" t="s">
        <v>292</v>
      </c>
      <c r="F18" s="46">
        <v>2.706</v>
      </c>
    </row>
    <row r="19" ht="20.25" customHeight="1" spans="1:6">
      <c r="A19" s="52">
        <v>30303</v>
      </c>
      <c r="B19" s="52" t="s">
        <v>293</v>
      </c>
      <c r="C19" s="46"/>
      <c r="D19" s="52">
        <v>30214</v>
      </c>
      <c r="E19" s="52" t="s">
        <v>294</v>
      </c>
      <c r="F19" s="46">
        <v>2.316</v>
      </c>
    </row>
    <row r="20" ht="20.25" customHeight="1" spans="1:6">
      <c r="A20" s="52">
        <v>30304</v>
      </c>
      <c r="B20" s="52" t="s">
        <v>295</v>
      </c>
      <c r="C20" s="46"/>
      <c r="D20" s="52">
        <v>30215</v>
      </c>
      <c r="E20" s="52" t="s">
        <v>296</v>
      </c>
      <c r="F20" s="46"/>
    </row>
    <row r="21" ht="20.25" customHeight="1" spans="1:6">
      <c r="A21" s="52">
        <v>30505</v>
      </c>
      <c r="B21" s="52" t="s">
        <v>297</v>
      </c>
      <c r="C21" s="46"/>
      <c r="D21" s="52">
        <v>30216</v>
      </c>
      <c r="E21" s="52" t="s">
        <v>298</v>
      </c>
      <c r="F21" s="46">
        <v>0.1767</v>
      </c>
    </row>
    <row r="22" ht="20.25" customHeight="1" spans="1:6">
      <c r="A22" s="52">
        <v>30306</v>
      </c>
      <c r="B22" s="52" t="s">
        <v>299</v>
      </c>
      <c r="C22" s="46"/>
      <c r="D22" s="52">
        <v>30217</v>
      </c>
      <c r="E22" s="52" t="s">
        <v>300</v>
      </c>
      <c r="F22" s="46"/>
    </row>
    <row r="23" ht="20.25" customHeight="1" spans="1:6">
      <c r="A23" s="52">
        <v>30307</v>
      </c>
      <c r="B23" s="52" t="s">
        <v>301</v>
      </c>
      <c r="C23" s="46"/>
      <c r="D23" s="52">
        <v>30218</v>
      </c>
      <c r="E23" s="52" t="s">
        <v>302</v>
      </c>
      <c r="F23" s="46">
        <v>0.58774</v>
      </c>
    </row>
    <row r="24" ht="20.25" customHeight="1" spans="1:6">
      <c r="A24" s="52">
        <v>30308</v>
      </c>
      <c r="B24" s="52" t="s">
        <v>303</v>
      </c>
      <c r="C24" s="46"/>
      <c r="D24" s="52">
        <v>30224</v>
      </c>
      <c r="E24" s="52" t="s">
        <v>304</v>
      </c>
      <c r="F24" s="46"/>
    </row>
    <row r="25" ht="20.25" customHeight="1" spans="1:6">
      <c r="A25" s="52">
        <v>30909</v>
      </c>
      <c r="B25" s="52" t="s">
        <v>305</v>
      </c>
      <c r="C25" s="46">
        <v>6.134745</v>
      </c>
      <c r="D25" s="52">
        <v>30225</v>
      </c>
      <c r="E25" s="52" t="s">
        <v>306</v>
      </c>
      <c r="F25" s="46"/>
    </row>
    <row r="26" ht="20.25" customHeight="1" spans="1:6">
      <c r="A26" s="52">
        <v>30310</v>
      </c>
      <c r="B26" s="52" t="s">
        <v>307</v>
      </c>
      <c r="C26" s="46"/>
      <c r="D26" s="52">
        <v>30226</v>
      </c>
      <c r="E26" s="52" t="s">
        <v>308</v>
      </c>
      <c r="F26" s="46">
        <v>7.372</v>
      </c>
    </row>
    <row r="27" ht="20.25" customHeight="1" spans="1:6">
      <c r="A27" s="52">
        <v>30311</v>
      </c>
      <c r="B27" s="52" t="s">
        <v>309</v>
      </c>
      <c r="C27" s="46">
        <v>20.0376</v>
      </c>
      <c r="D27" s="52">
        <v>30227</v>
      </c>
      <c r="E27" s="52" t="s">
        <v>310</v>
      </c>
      <c r="F27" s="46">
        <v>1.246447</v>
      </c>
    </row>
    <row r="28" ht="20.25" customHeight="1" spans="1:6">
      <c r="A28" s="52">
        <v>30312</v>
      </c>
      <c r="B28" s="36" t="s">
        <v>311</v>
      </c>
      <c r="C28" s="46"/>
      <c r="D28" s="52">
        <v>30228</v>
      </c>
      <c r="E28" s="52" t="s">
        <v>312</v>
      </c>
      <c r="F28" s="46"/>
    </row>
    <row r="29" ht="20.25" customHeight="1" spans="1:6">
      <c r="A29" s="52">
        <v>30313</v>
      </c>
      <c r="B29" s="52" t="s">
        <v>313</v>
      </c>
      <c r="C29" s="46"/>
      <c r="D29" s="52">
        <v>30229</v>
      </c>
      <c r="E29" s="52" t="s">
        <v>314</v>
      </c>
      <c r="F29" s="46"/>
    </row>
    <row r="30" ht="20.25" customHeight="1" spans="1:6">
      <c r="A30" s="52">
        <v>30314</v>
      </c>
      <c r="B30" s="52" t="s">
        <v>315</v>
      </c>
      <c r="C30" s="46"/>
      <c r="D30" s="52">
        <v>30231</v>
      </c>
      <c r="E30" s="52" t="s">
        <v>316</v>
      </c>
      <c r="F30" s="46"/>
    </row>
    <row r="31" ht="20.25" customHeight="1" spans="1:6">
      <c r="A31" s="52">
        <v>30315</v>
      </c>
      <c r="B31" s="52" t="s">
        <v>317</v>
      </c>
      <c r="C31" s="46">
        <v>17.9179</v>
      </c>
      <c r="D31" s="52">
        <v>30239</v>
      </c>
      <c r="E31" s="52" t="s">
        <v>318</v>
      </c>
      <c r="F31" s="46"/>
    </row>
    <row r="32" ht="27" spans="1:6">
      <c r="A32" s="52">
        <v>30399</v>
      </c>
      <c r="B32" s="53" t="s">
        <v>319</v>
      </c>
      <c r="C32" s="46"/>
      <c r="D32" s="52">
        <v>30240</v>
      </c>
      <c r="E32" s="52" t="s">
        <v>320</v>
      </c>
      <c r="F32" s="46"/>
    </row>
    <row r="33" ht="20.25" customHeight="1" spans="1:6">
      <c r="A33" s="52"/>
      <c r="B33" s="52"/>
      <c r="C33" s="46"/>
      <c r="D33" s="52">
        <v>30299</v>
      </c>
      <c r="E33" s="52" t="s">
        <v>321</v>
      </c>
      <c r="F33" s="46">
        <v>0.685959</v>
      </c>
    </row>
    <row r="34" ht="20.25" customHeight="1" spans="1:6">
      <c r="A34" s="52"/>
      <c r="B34" s="52"/>
      <c r="C34" s="46"/>
      <c r="D34" s="51">
        <v>310</v>
      </c>
      <c r="E34" s="51" t="s">
        <v>322</v>
      </c>
      <c r="F34" s="45">
        <f>SUM(F35:F49)</f>
        <v>1.1513</v>
      </c>
    </row>
    <row r="35" ht="20.25" customHeight="1" spans="1:6">
      <c r="A35" s="52"/>
      <c r="B35" s="52"/>
      <c r="C35" s="46"/>
      <c r="D35" s="52">
        <v>31001</v>
      </c>
      <c r="E35" s="52" t="s">
        <v>323</v>
      </c>
      <c r="F35" s="46"/>
    </row>
    <row r="36" ht="20.25" customHeight="1" spans="1:6">
      <c r="A36" s="52"/>
      <c r="B36" s="52"/>
      <c r="C36" s="46"/>
      <c r="D36" s="52">
        <v>31002</v>
      </c>
      <c r="E36" s="52" t="s">
        <v>324</v>
      </c>
      <c r="F36" s="46">
        <v>1.1513</v>
      </c>
    </row>
    <row r="37" customFormat="1" ht="20.25" customHeight="1" spans="1:6">
      <c r="A37" s="52"/>
      <c r="B37" s="52"/>
      <c r="C37" s="46"/>
      <c r="D37" s="52">
        <v>31003</v>
      </c>
      <c r="E37" s="52" t="s">
        <v>325</v>
      </c>
      <c r="F37" s="46"/>
    </row>
    <row r="38" ht="20.25" customHeight="1" spans="1:6">
      <c r="A38" s="52"/>
      <c r="B38" s="52"/>
      <c r="C38" s="46"/>
      <c r="D38" s="52">
        <v>31005</v>
      </c>
      <c r="E38" s="52" t="s">
        <v>326</v>
      </c>
      <c r="F38" s="46"/>
    </row>
    <row r="39" ht="20.25" customHeight="1" spans="1:6">
      <c r="A39" s="52"/>
      <c r="B39" s="52"/>
      <c r="C39" s="46"/>
      <c r="D39" s="52">
        <v>31006</v>
      </c>
      <c r="E39" s="52" t="s">
        <v>327</v>
      </c>
      <c r="F39" s="46"/>
    </row>
    <row r="40" ht="27" spans="1:6">
      <c r="A40" s="52"/>
      <c r="B40" s="52"/>
      <c r="C40" s="46"/>
      <c r="D40" s="52">
        <v>31007</v>
      </c>
      <c r="E40" s="53" t="s">
        <v>328</v>
      </c>
      <c r="F40" s="46"/>
    </row>
    <row r="41" ht="20.25" customHeight="1" spans="1:6">
      <c r="A41" s="52"/>
      <c r="B41" s="52"/>
      <c r="C41" s="46"/>
      <c r="D41" s="52">
        <v>31008</v>
      </c>
      <c r="E41" s="52" t="s">
        <v>329</v>
      </c>
      <c r="F41" s="46"/>
    </row>
    <row r="42" ht="20.25" customHeight="1" spans="1:6">
      <c r="A42" s="52"/>
      <c r="B42" s="52"/>
      <c r="C42" s="46"/>
      <c r="D42" s="52">
        <v>31009</v>
      </c>
      <c r="E42" s="52" t="s">
        <v>330</v>
      </c>
      <c r="F42" s="46"/>
    </row>
    <row r="43" ht="20.25" customHeight="1" spans="1:6">
      <c r="A43" s="52"/>
      <c r="B43" s="52"/>
      <c r="C43" s="46"/>
      <c r="D43" s="52">
        <v>31010</v>
      </c>
      <c r="E43" s="52" t="s">
        <v>331</v>
      </c>
      <c r="F43" s="46"/>
    </row>
    <row r="44" ht="20.25" customHeight="1" spans="1:6">
      <c r="A44" s="52"/>
      <c r="B44" s="52"/>
      <c r="C44" s="46"/>
      <c r="D44" s="52">
        <v>31011</v>
      </c>
      <c r="E44" s="53" t="s">
        <v>332</v>
      </c>
      <c r="F44" s="46"/>
    </row>
    <row r="45" ht="20.25" customHeight="1" spans="1:6">
      <c r="A45" s="52"/>
      <c r="B45" s="52"/>
      <c r="C45" s="46"/>
      <c r="D45" s="52">
        <v>31012</v>
      </c>
      <c r="E45" s="52" t="s">
        <v>333</v>
      </c>
      <c r="F45" s="46"/>
    </row>
    <row r="46" ht="20.25" customHeight="1" spans="1:6">
      <c r="A46" s="52"/>
      <c r="B46" s="52"/>
      <c r="C46" s="46"/>
      <c r="D46" s="52">
        <v>31013</v>
      </c>
      <c r="E46" s="52" t="s">
        <v>334</v>
      </c>
      <c r="F46" s="46"/>
    </row>
    <row r="47" ht="20.25" customHeight="1" spans="1:6">
      <c r="A47" s="52"/>
      <c r="B47" s="52"/>
      <c r="C47" s="46"/>
      <c r="D47" s="52">
        <v>31019</v>
      </c>
      <c r="E47" s="52" t="s">
        <v>335</v>
      </c>
      <c r="F47" s="46"/>
    </row>
    <row r="48" ht="20.25" customHeight="1" spans="1:6">
      <c r="A48" s="52"/>
      <c r="B48" s="52"/>
      <c r="C48" s="46"/>
      <c r="D48" s="52">
        <v>31020</v>
      </c>
      <c r="E48" s="52" t="s">
        <v>336</v>
      </c>
      <c r="F48" s="46"/>
    </row>
    <row r="49" ht="20.25" customHeight="1" spans="1:6">
      <c r="A49" s="52"/>
      <c r="B49" s="52"/>
      <c r="C49" s="46"/>
      <c r="D49" s="52">
        <v>31099</v>
      </c>
      <c r="E49" s="52" t="s">
        <v>337</v>
      </c>
      <c r="F49" s="46"/>
    </row>
    <row r="50" ht="20.25" customHeight="1" spans="1:6">
      <c r="A50" s="54" t="s">
        <v>338</v>
      </c>
      <c r="B50" s="55"/>
      <c r="C50" s="45">
        <f>C6+C16</f>
        <v>333.81759</v>
      </c>
      <c r="D50" s="54" t="s">
        <v>339</v>
      </c>
      <c r="E50" s="55"/>
      <c r="F50" s="45">
        <f>F6+F34</f>
        <v>62.554076</v>
      </c>
    </row>
    <row r="51" ht="22.5" customHeight="1" spans="1:1">
      <c r="A51" s="36" t="s">
        <v>340</v>
      </c>
    </row>
    <row r="52" customFormat="1" ht="30.75" customHeight="1" spans="1:5">
      <c r="A52" s="36" t="s">
        <v>225</v>
      </c>
      <c r="B52" s="36"/>
      <c r="C52" s="36"/>
      <c r="D52" s="36"/>
      <c r="E52" s="36"/>
    </row>
    <row r="53" customFormat="1" ht="30.75" customHeight="1" spans="1:5">
      <c r="A53" s="36" t="s">
        <v>341</v>
      </c>
      <c r="B53" s="36"/>
      <c r="C53" s="36"/>
      <c r="D53" s="36"/>
      <c r="E53" s="36"/>
    </row>
    <row r="54" customFormat="1" ht="30.75" customHeight="1" spans="1:5">
      <c r="A54" s="36" t="s">
        <v>227</v>
      </c>
      <c r="B54" s="36"/>
      <c r="C54" s="36"/>
      <c r="D54" s="36"/>
      <c r="E54" s="36"/>
    </row>
    <row r="55" s="4" customFormat="1" ht="30.75" customHeight="1" spans="1:6">
      <c r="A55" s="37" t="s">
        <v>342</v>
      </c>
      <c r="B55" s="37"/>
      <c r="C55" s="37"/>
      <c r="D55" s="37"/>
      <c r="E55" s="37"/>
      <c r="F55" s="37"/>
    </row>
    <row r="56" spans="1:6">
      <c r="A56" s="56"/>
      <c r="B56" s="56"/>
      <c r="C56" s="56"/>
      <c r="D56" s="56"/>
      <c r="E56" s="56"/>
      <c r="F56" s="56"/>
    </row>
  </sheetData>
  <sheetProtection selectLockedCells="1" selectUnlockedCells="1"/>
  <mergeCells count="10">
    <mergeCell ref="A2:F2"/>
    <mergeCell ref="A4:C4"/>
    <mergeCell ref="D4:F4"/>
    <mergeCell ref="A50:B50"/>
    <mergeCell ref="D50:E50"/>
    <mergeCell ref="A52:E52"/>
    <mergeCell ref="A53:E53"/>
    <mergeCell ref="A54:E54"/>
    <mergeCell ref="A55:F55"/>
    <mergeCell ref="A56:F56"/>
  </mergeCells>
  <pageMargins left="0.707638888888889" right="0.235416666666667" top="0.747916666666667" bottom="0.747916666666667" header="0.313888888888889" footer="0.31388888888888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Zeros="0" workbookViewId="0">
      <selection activeCell="G5" sqref="G5:G6"/>
    </sheetView>
  </sheetViews>
  <sheetFormatPr defaultColWidth="9" defaultRowHeight="13.5"/>
  <cols>
    <col min="1" max="12" width="11.25" customWidth="1"/>
  </cols>
  <sheetData>
    <row r="1" customFormat="1" spans="1:1">
      <c r="A1" t="s">
        <v>343</v>
      </c>
    </row>
    <row r="2" ht="33.75" customHeight="1" spans="1:12">
      <c r="A2" s="42" t="s">
        <v>344</v>
      </c>
      <c r="B2" s="42"/>
      <c r="C2" s="42"/>
      <c r="D2" s="42"/>
      <c r="E2" s="42"/>
      <c r="F2" s="42"/>
      <c r="G2" s="42"/>
      <c r="H2" s="42"/>
      <c r="I2" s="42"/>
      <c r="J2" s="42"/>
      <c r="K2" s="42"/>
      <c r="L2" s="42"/>
    </row>
    <row r="3" ht="20.25" customHeight="1" spans="1:12">
      <c r="A3" t="s">
        <v>72</v>
      </c>
      <c r="L3" t="s">
        <v>73</v>
      </c>
    </row>
    <row r="4" s="39" customFormat="1" ht="39" customHeight="1" spans="1:12">
      <c r="A4" s="43" t="s">
        <v>345</v>
      </c>
      <c r="B4" s="43"/>
      <c r="C4" s="43"/>
      <c r="D4" s="43"/>
      <c r="E4" s="43"/>
      <c r="F4" s="43"/>
      <c r="G4" s="43" t="s">
        <v>346</v>
      </c>
      <c r="H4" s="43"/>
      <c r="I4" s="43"/>
      <c r="J4" s="43"/>
      <c r="K4" s="43"/>
      <c r="L4" s="43"/>
    </row>
    <row r="5" s="40" customFormat="1" ht="39" customHeight="1" spans="1:12">
      <c r="A5" s="44" t="s">
        <v>116</v>
      </c>
      <c r="B5" s="44" t="s">
        <v>347</v>
      </c>
      <c r="C5" s="44" t="s">
        <v>348</v>
      </c>
      <c r="D5" s="44"/>
      <c r="E5" s="44"/>
      <c r="F5" s="44" t="s">
        <v>349</v>
      </c>
      <c r="G5" s="44" t="s">
        <v>116</v>
      </c>
      <c r="H5" s="44" t="s">
        <v>347</v>
      </c>
      <c r="I5" s="44" t="s">
        <v>348</v>
      </c>
      <c r="J5" s="44"/>
      <c r="K5" s="44"/>
      <c r="L5" s="44" t="s">
        <v>349</v>
      </c>
    </row>
    <row r="6" s="40" customFormat="1" ht="39" customHeight="1" spans="1:12">
      <c r="A6" s="44"/>
      <c r="B6" s="44"/>
      <c r="C6" s="44" t="s">
        <v>133</v>
      </c>
      <c r="D6" s="44" t="s">
        <v>350</v>
      </c>
      <c r="E6" s="44" t="s">
        <v>351</v>
      </c>
      <c r="F6" s="44"/>
      <c r="G6" s="44"/>
      <c r="H6" s="44"/>
      <c r="I6" s="44" t="s">
        <v>133</v>
      </c>
      <c r="J6" s="44" t="s">
        <v>350</v>
      </c>
      <c r="K6" s="44" t="s">
        <v>351</v>
      </c>
      <c r="L6" s="44"/>
    </row>
    <row r="7" s="41" customFormat="1" ht="81" customHeight="1" spans="1:12">
      <c r="A7" s="45">
        <f>B7+C7+F7</f>
        <v>0</v>
      </c>
      <c r="B7" s="46"/>
      <c r="C7" s="46">
        <f>D7+E7</f>
        <v>0</v>
      </c>
      <c r="D7" s="46"/>
      <c r="E7" s="46"/>
      <c r="F7" s="46"/>
      <c r="G7" s="45">
        <f>H7+I7+L7</f>
        <v>0</v>
      </c>
      <c r="H7" s="46"/>
      <c r="I7" s="46">
        <f>J7+K7</f>
        <v>0</v>
      </c>
      <c r="J7" s="46"/>
      <c r="K7" s="46"/>
      <c r="L7" s="46"/>
    </row>
    <row r="8" ht="22.5" customHeight="1" spans="1:1">
      <c r="A8" t="s">
        <v>352</v>
      </c>
    </row>
    <row r="9" customFormat="1" ht="22.5" customHeight="1" spans="1:5">
      <c r="A9" s="1" t="s">
        <v>225</v>
      </c>
      <c r="B9" s="1"/>
      <c r="C9" s="1"/>
      <c r="D9" s="1"/>
      <c r="E9" s="1"/>
    </row>
    <row r="10" ht="22.5" customHeight="1" spans="1:1">
      <c r="A10" t="s">
        <v>353</v>
      </c>
    </row>
    <row r="11" ht="22.5" customHeight="1" spans="1:1">
      <c r="A11" s="47" t="s">
        <v>354</v>
      </c>
    </row>
  </sheetData>
  <sheetProtection selectLockedCells="1" selectUnlockedCells="1"/>
  <mergeCells count="11">
    <mergeCell ref="A2:L2"/>
    <mergeCell ref="A4:F4"/>
    <mergeCell ref="G4:L4"/>
    <mergeCell ref="C5:E5"/>
    <mergeCell ref="I5:K5"/>
    <mergeCell ref="A5:A6"/>
    <mergeCell ref="B5:B6"/>
    <mergeCell ref="F5:F6"/>
    <mergeCell ref="G5:G6"/>
    <mergeCell ref="H5:H6"/>
    <mergeCell ref="L5:L6"/>
  </mergeCells>
  <pageMargins left="0.707638888888889" right="0.16875"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Zeros="0" topLeftCell="A4" workbookViewId="0">
      <selection activeCell="C16" sqref="C16"/>
    </sheetView>
  </sheetViews>
  <sheetFormatPr defaultColWidth="9" defaultRowHeight="13.5"/>
  <cols>
    <col min="1" max="1" width="10.875" style="5" customWidth="1"/>
    <col min="2" max="2" width="29.875" style="4" customWidth="1"/>
    <col min="3" max="8" width="14.625" customWidth="1"/>
    <col min="10" max="10" width="12.75" customWidth="1"/>
  </cols>
  <sheetData>
    <row r="1" customFormat="1" spans="1:2">
      <c r="A1" s="5" t="s">
        <v>355</v>
      </c>
      <c r="B1" s="4"/>
    </row>
    <row r="2" s="1" customFormat="1" ht="33.75" customHeight="1" spans="1:8">
      <c r="A2" s="6" t="s">
        <v>356</v>
      </c>
      <c r="B2" s="6"/>
      <c r="C2" s="6"/>
      <c r="D2" s="6"/>
      <c r="E2" s="6"/>
      <c r="F2" s="6"/>
      <c r="G2" s="6"/>
      <c r="H2" s="6"/>
    </row>
    <row r="3" s="2" customFormat="1" ht="14.25" spans="1:8">
      <c r="A3" s="7" t="s">
        <v>72</v>
      </c>
      <c r="B3" s="8"/>
      <c r="C3" s="9"/>
      <c r="D3" s="9"/>
      <c r="E3" s="10"/>
      <c r="F3" s="9"/>
      <c r="G3" s="9"/>
      <c r="H3" s="11" t="s">
        <v>73</v>
      </c>
    </row>
    <row r="4" s="3" customFormat="1" ht="27" customHeight="1" spans="1:8">
      <c r="A4" s="12" t="s">
        <v>77</v>
      </c>
      <c r="B4" s="13"/>
      <c r="C4" s="14" t="s">
        <v>114</v>
      </c>
      <c r="D4" s="14" t="s">
        <v>357</v>
      </c>
      <c r="E4" s="12" t="s">
        <v>358</v>
      </c>
      <c r="F4" s="15"/>
      <c r="G4" s="13"/>
      <c r="H4" s="14" t="s">
        <v>115</v>
      </c>
    </row>
    <row r="5" s="3" customFormat="1" ht="27" spans="1:8">
      <c r="A5" s="16" t="s">
        <v>236</v>
      </c>
      <c r="B5" s="17" t="s">
        <v>132</v>
      </c>
      <c r="C5" s="18"/>
      <c r="D5" s="18"/>
      <c r="E5" s="17" t="s">
        <v>116</v>
      </c>
      <c r="F5" s="17" t="s">
        <v>231</v>
      </c>
      <c r="G5" s="17" t="s">
        <v>232</v>
      </c>
      <c r="H5" s="18"/>
    </row>
    <row r="6" s="3" customFormat="1" ht="25.5" customHeight="1" spans="1:8">
      <c r="A6" s="12" t="s">
        <v>116</v>
      </c>
      <c r="B6" s="13"/>
      <c r="C6" s="19"/>
      <c r="D6" s="19">
        <f>E6</f>
        <v>1662.362092</v>
      </c>
      <c r="E6" s="19">
        <f>F6+G6</f>
        <v>1662.362092</v>
      </c>
      <c r="F6" s="19">
        <f>F7</f>
        <v>6.684442</v>
      </c>
      <c r="G6" s="19">
        <f>G7</f>
        <v>1655.67765</v>
      </c>
      <c r="H6" s="19"/>
    </row>
    <row r="7" ht="31.5" customHeight="1" spans="1:8">
      <c r="A7" s="20" t="s">
        <v>174</v>
      </c>
      <c r="B7" s="21" t="s">
        <v>175</v>
      </c>
      <c r="C7" s="21" t="s">
        <v>75</v>
      </c>
      <c r="D7" s="19">
        <f t="shared" ref="D7:D16" si="0">E7</f>
        <v>1662.362092</v>
      </c>
      <c r="E7" s="19">
        <f>F7+G7</f>
        <v>1662.362092</v>
      </c>
      <c r="F7" s="22">
        <v>6.684442</v>
      </c>
      <c r="G7" s="22">
        <v>1655.67765</v>
      </c>
      <c r="H7" s="23"/>
    </row>
    <row r="8" customFormat="1" ht="31.5" customHeight="1" spans="1:8">
      <c r="A8" s="20" t="s">
        <v>186</v>
      </c>
      <c r="B8" s="21" t="s">
        <v>187</v>
      </c>
      <c r="C8" s="21" t="s">
        <v>75</v>
      </c>
      <c r="D8" s="19">
        <f t="shared" si="0"/>
        <v>985.936078</v>
      </c>
      <c r="E8" s="19">
        <f t="shared" ref="E8:E16" si="1">F8+G8</f>
        <v>985.936078</v>
      </c>
      <c r="F8" s="22">
        <v>0</v>
      </c>
      <c r="G8" s="22">
        <v>985.936078</v>
      </c>
      <c r="H8" s="23"/>
    </row>
    <row r="9" ht="31.5" customHeight="1" spans="1:8">
      <c r="A9" s="20" t="s">
        <v>188</v>
      </c>
      <c r="B9" s="21" t="s">
        <v>189</v>
      </c>
      <c r="C9" s="21" t="s">
        <v>75</v>
      </c>
      <c r="D9" s="19">
        <f t="shared" si="0"/>
        <v>840.175974</v>
      </c>
      <c r="E9" s="19">
        <f t="shared" si="1"/>
        <v>840.175974</v>
      </c>
      <c r="F9" s="22">
        <v>0</v>
      </c>
      <c r="G9" s="22">
        <v>840.175974</v>
      </c>
      <c r="H9" s="23"/>
    </row>
    <row r="10" ht="31.5" customHeight="1" spans="1:10">
      <c r="A10" s="20" t="s">
        <v>190</v>
      </c>
      <c r="B10" s="21" t="s">
        <v>191</v>
      </c>
      <c r="C10" s="21" t="s">
        <v>75</v>
      </c>
      <c r="D10" s="19">
        <f t="shared" si="0"/>
        <v>145.760104</v>
      </c>
      <c r="E10" s="19">
        <f t="shared" si="1"/>
        <v>145.760104</v>
      </c>
      <c r="F10" s="22">
        <v>0</v>
      </c>
      <c r="G10" s="22">
        <v>145.760104</v>
      </c>
      <c r="H10" s="23"/>
      <c r="J10" s="38"/>
    </row>
    <row r="11" ht="31.5" customHeight="1" spans="1:8">
      <c r="A11" s="20" t="s">
        <v>192</v>
      </c>
      <c r="B11" s="21" t="s">
        <v>193</v>
      </c>
      <c r="C11" s="21" t="s">
        <v>75</v>
      </c>
      <c r="D11" s="19">
        <f t="shared" si="0"/>
        <v>162.678177</v>
      </c>
      <c r="E11" s="19">
        <f t="shared" si="1"/>
        <v>162.678177</v>
      </c>
      <c r="F11" s="22">
        <v>0</v>
      </c>
      <c r="G11" s="22">
        <v>162.678177</v>
      </c>
      <c r="H11" s="23"/>
    </row>
    <row r="12" customFormat="1" ht="31.5" customHeight="1" spans="1:8">
      <c r="A12" s="20" t="s">
        <v>194</v>
      </c>
      <c r="B12" s="21" t="s">
        <v>195</v>
      </c>
      <c r="C12" s="21" t="s">
        <v>75</v>
      </c>
      <c r="D12" s="19">
        <f t="shared" si="0"/>
        <v>162.678177</v>
      </c>
      <c r="E12" s="19">
        <f t="shared" si="1"/>
        <v>162.678177</v>
      </c>
      <c r="F12" s="22">
        <v>0</v>
      </c>
      <c r="G12" s="22">
        <v>162.678177</v>
      </c>
      <c r="H12" s="23"/>
    </row>
    <row r="13" ht="31.5" customHeight="1" spans="1:8">
      <c r="A13" s="20" t="s">
        <v>196</v>
      </c>
      <c r="B13" s="21" t="s">
        <v>197</v>
      </c>
      <c r="C13" s="21" t="s">
        <v>75</v>
      </c>
      <c r="D13" s="19">
        <f t="shared" si="0"/>
        <v>513.747837</v>
      </c>
      <c r="E13" s="19">
        <f t="shared" si="1"/>
        <v>513.747837</v>
      </c>
      <c r="F13" s="22">
        <v>6.684442</v>
      </c>
      <c r="G13" s="22">
        <v>507.063395</v>
      </c>
      <c r="H13" s="23"/>
    </row>
    <row r="14" ht="31.5" customHeight="1" spans="1:8">
      <c r="A14" s="20" t="s">
        <v>198</v>
      </c>
      <c r="B14" s="21" t="s">
        <v>199</v>
      </c>
      <c r="C14" s="21" t="s">
        <v>75</v>
      </c>
      <c r="D14" s="19">
        <f t="shared" si="0"/>
        <v>406.559442</v>
      </c>
      <c r="E14" s="19">
        <f t="shared" si="1"/>
        <v>406.559442</v>
      </c>
      <c r="F14" s="22">
        <v>6.684442</v>
      </c>
      <c r="G14" s="22">
        <v>399.875</v>
      </c>
      <c r="H14" s="23"/>
    </row>
    <row r="15" ht="31.5" customHeight="1" spans="1:8">
      <c r="A15" s="24" t="s">
        <v>200</v>
      </c>
      <c r="B15" s="25" t="s">
        <v>201</v>
      </c>
      <c r="C15" s="25" t="s">
        <v>75</v>
      </c>
      <c r="D15" s="19">
        <f t="shared" si="0"/>
        <v>9.350066</v>
      </c>
      <c r="E15" s="26">
        <f t="shared" si="1"/>
        <v>9.350066</v>
      </c>
      <c r="F15" s="27">
        <v>0</v>
      </c>
      <c r="G15" s="27">
        <v>9.350066</v>
      </c>
      <c r="H15" s="28"/>
    </row>
    <row r="16" ht="25.5" customHeight="1" spans="1:8">
      <c r="A16" s="29" t="s">
        <v>202</v>
      </c>
      <c r="B16" s="30" t="s">
        <v>203</v>
      </c>
      <c r="C16" s="30" t="s">
        <v>75</v>
      </c>
      <c r="D16" s="19">
        <f t="shared" si="0"/>
        <v>97.838329</v>
      </c>
      <c r="E16" s="31">
        <f t="shared" si="1"/>
        <v>97.838329</v>
      </c>
      <c r="F16" s="32">
        <v>0</v>
      </c>
      <c r="G16" s="32">
        <v>97.838329</v>
      </c>
      <c r="H16" s="33"/>
    </row>
    <row r="17" s="4" customFormat="1" spans="1:8">
      <c r="A17" s="34" t="s">
        <v>359</v>
      </c>
      <c r="B17" s="35"/>
      <c r="C17" s="35"/>
      <c r="D17" s="35"/>
      <c r="E17" s="35"/>
      <c r="F17" s="35"/>
      <c r="G17" s="35"/>
      <c r="H17" s="35"/>
    </row>
    <row r="18" customFormat="1" ht="30.75" customHeight="1" spans="1:5">
      <c r="A18" s="36" t="s">
        <v>225</v>
      </c>
      <c r="B18" s="36"/>
      <c r="C18" s="36"/>
      <c r="D18" s="36"/>
      <c r="E18" s="36"/>
    </row>
    <row r="19" customFormat="1" ht="30.75" customHeight="1" spans="1:5">
      <c r="A19" s="36" t="s">
        <v>226</v>
      </c>
      <c r="B19" s="36"/>
      <c r="C19" s="36"/>
      <c r="D19" s="36"/>
      <c r="E19" s="36"/>
    </row>
    <row r="20" customFormat="1" ht="30.75" customHeight="1" spans="1:5">
      <c r="A20" s="36" t="s">
        <v>227</v>
      </c>
      <c r="B20" s="36"/>
      <c r="C20" s="36"/>
      <c r="D20" s="36"/>
      <c r="E20" s="36"/>
    </row>
    <row r="21" s="4" customFormat="1" ht="30.75" customHeight="1" spans="1:8">
      <c r="A21" s="37" t="s">
        <v>360</v>
      </c>
      <c r="B21" s="37"/>
      <c r="C21" s="37"/>
      <c r="D21" s="37"/>
      <c r="E21" s="37"/>
      <c r="F21" s="37"/>
      <c r="G21" s="37"/>
      <c r="H21" s="37"/>
    </row>
  </sheetData>
  <sheetProtection selectLockedCells="1" selectUnlockedCells="1"/>
  <mergeCells count="12">
    <mergeCell ref="A2:H2"/>
    <mergeCell ref="A4:B4"/>
    <mergeCell ref="E4:G4"/>
    <mergeCell ref="A6:B6"/>
    <mergeCell ref="A17:H17"/>
    <mergeCell ref="A18:E18"/>
    <mergeCell ref="A19:E19"/>
    <mergeCell ref="A20:E20"/>
    <mergeCell ref="A21:H21"/>
    <mergeCell ref="C4:C5"/>
    <mergeCell ref="D4:D5"/>
    <mergeCell ref="H4:H5"/>
  </mergeCells>
  <printOptions horizontalCentered="1"/>
  <pageMargins left="0.707638888888889" right="0.707638888888889" top="0.55" bottom="0.313888888888889" header="0.313888888888889" footer="0.313888888888889"/>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5"/>
  <sheetViews>
    <sheetView workbookViewId="0">
      <selection activeCell="B5" sqref="B5"/>
    </sheetView>
  </sheetViews>
  <sheetFormatPr defaultColWidth="9" defaultRowHeight="13.5" outlineLevelCol="1"/>
  <cols>
    <col min="2" max="2" width="71.25" customWidth="1"/>
  </cols>
  <sheetData>
    <row r="1" ht="57" customHeight="1" spans="2:2">
      <c r="B1" s="123" t="s">
        <v>3</v>
      </c>
    </row>
    <row r="2" ht="44.25" customHeight="1" spans="2:2">
      <c r="B2" s="141" t="s">
        <v>4</v>
      </c>
    </row>
    <row r="3" ht="44.25" customHeight="1" spans="2:2">
      <c r="B3" s="142" t="s">
        <v>5</v>
      </c>
    </row>
    <row r="4" ht="44.25" customHeight="1" spans="2:2">
      <c r="B4" s="142" t="s">
        <v>6</v>
      </c>
    </row>
    <row r="5" ht="44.25" customHeight="1" spans="2:2">
      <c r="B5" s="141" t="s">
        <v>7</v>
      </c>
    </row>
    <row r="6" ht="44.25" customHeight="1" spans="2:2">
      <c r="B6" s="142" t="s">
        <v>8</v>
      </c>
    </row>
    <row r="7" ht="44.25" customHeight="1" spans="2:2">
      <c r="B7" s="142" t="s">
        <v>9</v>
      </c>
    </row>
    <row r="8" ht="44.25" customHeight="1" spans="2:2">
      <c r="B8" s="142" t="s">
        <v>10</v>
      </c>
    </row>
    <row r="9" ht="44.25" customHeight="1" spans="2:2">
      <c r="B9" s="142" t="s">
        <v>11</v>
      </c>
    </row>
    <row r="10" ht="44.25" customHeight="1" spans="2:2">
      <c r="B10" s="142" t="s">
        <v>12</v>
      </c>
    </row>
    <row r="11" ht="44.25" customHeight="1" spans="2:2">
      <c r="B11" s="142" t="s">
        <v>13</v>
      </c>
    </row>
    <row r="12" ht="44.25" customHeight="1" spans="2:2">
      <c r="B12" s="142" t="s">
        <v>14</v>
      </c>
    </row>
    <row r="13" ht="44.25" customHeight="1" spans="2:2">
      <c r="B13" s="142" t="s">
        <v>15</v>
      </c>
    </row>
    <row r="14" ht="44.25" customHeight="1" spans="2:2">
      <c r="B14" s="141"/>
    </row>
    <row r="15" ht="44.25" customHeight="1" spans="2:2">
      <c r="B15" s="141"/>
    </row>
  </sheetData>
  <sheetProtection selectLockedCells="1" selectUnlockedCells="1"/>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
  <sheetViews>
    <sheetView zoomScale="85" zoomScaleNormal="85" workbookViewId="0">
      <selection activeCell="G8" sqref="G8"/>
    </sheetView>
  </sheetViews>
  <sheetFormatPr defaultColWidth="9" defaultRowHeight="13.5" outlineLevelCol="2"/>
  <cols>
    <col min="1" max="1" width="23" customWidth="1"/>
    <col min="2" max="2" width="23.125" customWidth="1"/>
    <col min="3" max="3" width="31.75" customWidth="1"/>
  </cols>
  <sheetData>
    <row r="1" ht="69" customHeight="1" spans="1:3">
      <c r="A1" s="123" t="s">
        <v>16</v>
      </c>
      <c r="B1" s="123"/>
      <c r="C1" s="123"/>
    </row>
    <row r="2" s="122" customFormat="1" ht="32.25" customHeight="1" spans="1:3">
      <c r="A2" s="124" t="s">
        <v>17</v>
      </c>
      <c r="B2" s="124"/>
      <c r="C2" s="124"/>
    </row>
    <row r="3" s="122" customFormat="1" ht="104" customHeight="1" spans="1:3">
      <c r="A3" s="125" t="s">
        <v>18</v>
      </c>
      <c r="B3" s="125"/>
      <c r="C3" s="125"/>
    </row>
    <row r="4" s="122" customFormat="1" ht="32.25" customHeight="1" spans="1:3">
      <c r="A4" s="124" t="s">
        <v>19</v>
      </c>
      <c r="B4" s="124"/>
      <c r="C4" s="124"/>
    </row>
    <row r="5" s="122" customFormat="1" ht="94.5" customHeight="1" spans="1:3">
      <c r="A5" s="125" t="s">
        <v>20</v>
      </c>
      <c r="B5" s="125"/>
      <c r="C5" s="125"/>
    </row>
    <row r="6" s="122" customFormat="1" ht="33" customHeight="1" spans="1:3">
      <c r="A6" s="125" t="s">
        <v>21</v>
      </c>
      <c r="B6" s="125"/>
      <c r="C6" s="125"/>
    </row>
    <row r="7" s="122" customFormat="1" ht="61" customHeight="1" spans="1:3">
      <c r="A7" s="125" t="s">
        <v>22</v>
      </c>
      <c r="B7" s="125"/>
      <c r="C7" s="125"/>
    </row>
    <row r="8" s="122" customFormat="1" ht="41" customHeight="1" spans="1:3">
      <c r="A8" s="126" t="s">
        <v>23</v>
      </c>
      <c r="B8" s="126" t="s">
        <v>24</v>
      </c>
      <c r="C8" s="126" t="s">
        <v>25</v>
      </c>
    </row>
    <row r="9" s="122" customFormat="1" ht="24" customHeight="1" spans="1:3">
      <c r="A9" s="127"/>
      <c r="B9" s="128" t="s">
        <v>26</v>
      </c>
      <c r="C9" s="128" t="s">
        <v>27</v>
      </c>
    </row>
    <row r="10" s="122" customFormat="1" ht="24" customHeight="1" spans="1:3">
      <c r="A10" s="129"/>
      <c r="B10" s="128" t="s">
        <v>28</v>
      </c>
      <c r="C10" s="128" t="s">
        <v>29</v>
      </c>
    </row>
    <row r="11" s="122" customFormat="1" ht="24" customHeight="1" spans="1:3">
      <c r="A11" s="130" t="s">
        <v>30</v>
      </c>
      <c r="B11" s="128" t="s">
        <v>31</v>
      </c>
      <c r="C11" s="128" t="s">
        <v>32</v>
      </c>
    </row>
    <row r="12" s="122" customFormat="1" ht="24" customHeight="1" spans="1:3">
      <c r="A12" s="131"/>
      <c r="B12" s="128" t="s">
        <v>33</v>
      </c>
      <c r="C12" s="128"/>
    </row>
    <row r="13" s="122" customFormat="1" ht="24" customHeight="1" spans="1:3">
      <c r="A13" s="130" t="s">
        <v>34</v>
      </c>
      <c r="B13" s="128" t="s">
        <v>35</v>
      </c>
      <c r="C13" s="128" t="s">
        <v>32</v>
      </c>
    </row>
    <row r="14" s="122" customFormat="1" ht="24" customHeight="1" spans="1:3">
      <c r="A14" s="132"/>
      <c r="B14" s="128" t="s">
        <v>36</v>
      </c>
      <c r="C14" s="128" t="s">
        <v>37</v>
      </c>
    </row>
    <row r="15" s="122" customFormat="1" ht="24" customHeight="1" spans="1:3">
      <c r="A15" s="132"/>
      <c r="B15" s="128" t="s">
        <v>36</v>
      </c>
      <c r="C15" s="128" t="s">
        <v>38</v>
      </c>
    </row>
    <row r="16" s="122" customFormat="1" ht="24" customHeight="1" spans="1:3">
      <c r="A16" s="132"/>
      <c r="B16" s="128" t="s">
        <v>36</v>
      </c>
      <c r="C16" s="128" t="s">
        <v>39</v>
      </c>
    </row>
    <row r="17" s="122" customFormat="1" ht="24" customHeight="1" spans="1:3">
      <c r="A17" s="132"/>
      <c r="B17" s="128" t="s">
        <v>36</v>
      </c>
      <c r="C17" s="128" t="s">
        <v>40</v>
      </c>
    </row>
    <row r="18" s="122" customFormat="1" ht="24" customHeight="1" spans="1:3">
      <c r="A18" s="132"/>
      <c r="B18" s="128" t="s">
        <v>36</v>
      </c>
      <c r="C18" s="128" t="s">
        <v>41</v>
      </c>
    </row>
    <row r="19" s="122" customFormat="1" ht="24" customHeight="1" spans="1:3">
      <c r="A19" s="131"/>
      <c r="B19" s="133" t="s">
        <v>36</v>
      </c>
      <c r="C19" s="133" t="s">
        <v>42</v>
      </c>
    </row>
    <row r="20" s="122" customFormat="1" ht="24" customHeight="1" spans="1:3">
      <c r="A20" s="134" t="s">
        <v>43</v>
      </c>
      <c r="B20" s="128" t="s">
        <v>44</v>
      </c>
      <c r="C20" s="128" t="s">
        <v>45</v>
      </c>
    </row>
    <row r="21" s="122" customFormat="1" ht="24" customHeight="1" spans="1:3">
      <c r="A21" s="134"/>
      <c r="B21" s="128" t="s">
        <v>46</v>
      </c>
      <c r="C21" s="128"/>
    </row>
    <row r="22" s="122" customFormat="1" ht="24" customHeight="1" spans="1:3">
      <c r="A22" s="134"/>
      <c r="B22" s="128" t="s">
        <v>36</v>
      </c>
      <c r="C22" s="128" t="s">
        <v>47</v>
      </c>
    </row>
    <row r="23" s="122" customFormat="1" ht="24" customHeight="1" spans="1:3">
      <c r="A23" s="132"/>
      <c r="B23" s="128" t="s">
        <v>36</v>
      </c>
      <c r="C23" s="128" t="s">
        <v>48</v>
      </c>
    </row>
    <row r="24" s="122" customFormat="1" ht="24" customHeight="1" spans="1:3">
      <c r="A24" s="134"/>
      <c r="B24" s="128" t="s">
        <v>36</v>
      </c>
      <c r="C24" s="128" t="s">
        <v>49</v>
      </c>
    </row>
    <row r="25" s="122" customFormat="1" ht="24" customHeight="1" spans="1:3">
      <c r="A25" s="134"/>
      <c r="B25" s="128" t="s">
        <v>36</v>
      </c>
      <c r="C25" s="128" t="s">
        <v>50</v>
      </c>
    </row>
    <row r="26" s="122" customFormat="1" ht="24" customHeight="1" spans="1:3">
      <c r="A26" s="134"/>
      <c r="B26" s="128" t="s">
        <v>36</v>
      </c>
      <c r="C26" s="128" t="s">
        <v>51</v>
      </c>
    </row>
    <row r="27" s="122" customFormat="1" ht="24" customHeight="1" spans="1:3">
      <c r="A27" s="135"/>
      <c r="B27" s="128" t="s">
        <v>36</v>
      </c>
      <c r="C27" s="128" t="s">
        <v>52</v>
      </c>
    </row>
    <row r="28" s="122" customFormat="1" ht="24" customHeight="1" spans="1:3">
      <c r="A28" s="132"/>
      <c r="B28" s="128" t="s">
        <v>36</v>
      </c>
      <c r="C28" s="128" t="s">
        <v>53</v>
      </c>
    </row>
    <row r="29" s="122" customFormat="1" ht="24" customHeight="1" spans="1:3">
      <c r="A29" s="136"/>
      <c r="B29" s="128" t="s">
        <v>36</v>
      </c>
      <c r="C29" s="128" t="s">
        <v>54</v>
      </c>
    </row>
    <row r="30" s="122" customFormat="1" ht="24" customHeight="1" spans="1:3">
      <c r="A30" s="137" t="s">
        <v>55</v>
      </c>
      <c r="B30" s="128" t="s">
        <v>35</v>
      </c>
      <c r="C30" s="128" t="s">
        <v>56</v>
      </c>
    </row>
    <row r="31" s="122" customFormat="1" ht="24" customHeight="1" spans="1:3">
      <c r="A31" s="137"/>
      <c r="B31" s="128" t="s">
        <v>36</v>
      </c>
      <c r="C31" s="128" t="s">
        <v>57</v>
      </c>
    </row>
    <row r="32" s="122" customFormat="1" ht="24" customHeight="1" spans="1:3">
      <c r="A32" s="137"/>
      <c r="B32" s="128" t="s">
        <v>36</v>
      </c>
      <c r="C32" s="128" t="s">
        <v>58</v>
      </c>
    </row>
    <row r="33" s="122" customFormat="1" ht="24" customHeight="1" spans="1:3">
      <c r="A33" s="137"/>
      <c r="B33" s="128" t="s">
        <v>36</v>
      </c>
      <c r="C33" s="128" t="s">
        <v>59</v>
      </c>
    </row>
    <row r="34" s="122" customFormat="1" ht="24" customHeight="1" spans="1:3">
      <c r="A34" s="137"/>
      <c r="B34" s="128" t="s">
        <v>36</v>
      </c>
      <c r="C34" s="128" t="s">
        <v>60</v>
      </c>
    </row>
    <row r="35" s="122" customFormat="1" ht="24" customHeight="1" spans="1:3">
      <c r="A35" s="138" t="s">
        <v>61</v>
      </c>
      <c r="B35" s="128" t="s">
        <v>31</v>
      </c>
      <c r="C35" s="128" t="s">
        <v>62</v>
      </c>
    </row>
    <row r="36" s="122" customFormat="1" ht="24" customHeight="1" spans="1:3">
      <c r="A36" s="138"/>
      <c r="B36" s="128" t="s">
        <v>36</v>
      </c>
      <c r="C36" s="128" t="s">
        <v>63</v>
      </c>
    </row>
    <row r="37" s="122" customFormat="1" ht="24" customHeight="1" spans="1:3">
      <c r="A37" s="138" t="s">
        <v>64</v>
      </c>
      <c r="B37" s="128" t="s">
        <v>33</v>
      </c>
      <c r="C37" s="128"/>
    </row>
    <row r="38" s="4" customFormat="1" ht="24" customHeight="1" spans="1:3">
      <c r="A38" s="138" t="s">
        <v>65</v>
      </c>
      <c r="B38" s="128" t="s">
        <v>31</v>
      </c>
      <c r="C38" s="128" t="s">
        <v>66</v>
      </c>
    </row>
    <row r="39" ht="24" customHeight="1" spans="1:3">
      <c r="A39" s="139" t="s">
        <v>67</v>
      </c>
      <c r="B39" s="128" t="s">
        <v>44</v>
      </c>
      <c r="C39" s="128"/>
    </row>
    <row r="40" ht="24" customHeight="1" spans="1:3">
      <c r="A40" s="139"/>
      <c r="B40" s="128" t="s">
        <v>36</v>
      </c>
      <c r="C40" s="128" t="s">
        <v>40</v>
      </c>
    </row>
    <row r="41" ht="24" customHeight="1" spans="1:3">
      <c r="A41" s="130" t="s">
        <v>68</v>
      </c>
      <c r="B41" s="128" t="s">
        <v>26</v>
      </c>
      <c r="C41" s="128" t="s">
        <v>27</v>
      </c>
    </row>
    <row r="42" ht="24" customHeight="1" spans="1:3">
      <c r="A42" s="132"/>
      <c r="B42" s="128" t="s">
        <v>28</v>
      </c>
      <c r="C42" s="128" t="s">
        <v>29</v>
      </c>
    </row>
    <row r="43" ht="24" customHeight="1" spans="1:3">
      <c r="A43" s="132"/>
      <c r="B43" s="128" t="s">
        <v>36</v>
      </c>
      <c r="C43" s="128" t="s">
        <v>52</v>
      </c>
    </row>
    <row r="44" ht="24" customHeight="1" spans="1:3">
      <c r="A44" s="132"/>
      <c r="B44" s="128" t="s">
        <v>36</v>
      </c>
      <c r="C44" s="128" t="s">
        <v>48</v>
      </c>
    </row>
    <row r="45" ht="24" customHeight="1" spans="1:3">
      <c r="A45" s="140"/>
      <c r="B45" s="128" t="s">
        <v>35</v>
      </c>
      <c r="C45" s="128" t="s">
        <v>56</v>
      </c>
    </row>
  </sheetData>
  <sheetProtection selectLockedCells="1" selectUnlockedCells="1"/>
  <mergeCells count="15">
    <mergeCell ref="A1:C1"/>
    <mergeCell ref="A2:C2"/>
    <mergeCell ref="A3:C3"/>
    <mergeCell ref="A4:C4"/>
    <mergeCell ref="A5:C5"/>
    <mergeCell ref="A6:C6"/>
    <mergeCell ref="A7:C7"/>
    <mergeCell ref="A9:A10"/>
    <mergeCell ref="A11:A12"/>
    <mergeCell ref="A13:A19"/>
    <mergeCell ref="A20:A29"/>
    <mergeCell ref="A30:A34"/>
    <mergeCell ref="A35:A36"/>
    <mergeCell ref="A39:A40"/>
    <mergeCell ref="A41:A45"/>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4:J28"/>
  <sheetViews>
    <sheetView workbookViewId="0">
      <selection activeCell="O22" sqref="O22"/>
    </sheetView>
  </sheetViews>
  <sheetFormatPr defaultColWidth="9" defaultRowHeight="13.5"/>
  <cols>
    <col min="1" max="1" width="4.625" customWidth="1"/>
  </cols>
  <sheetData>
    <row r="24" spans="2:10">
      <c r="B24" s="121" t="s">
        <v>69</v>
      </c>
      <c r="C24" s="121"/>
      <c r="D24" s="121"/>
      <c r="E24" s="121"/>
      <c r="F24" s="121"/>
      <c r="G24" s="121"/>
      <c r="H24" s="121"/>
      <c r="I24" s="121"/>
      <c r="J24" s="121"/>
    </row>
    <row r="25" ht="41.25" customHeight="1" spans="2:10">
      <c r="B25" s="121"/>
      <c r="C25" s="121"/>
      <c r="D25" s="121"/>
      <c r="E25" s="121"/>
      <c r="F25" s="121"/>
      <c r="G25" s="121"/>
      <c r="H25" s="121"/>
      <c r="I25" s="121"/>
      <c r="J25" s="121"/>
    </row>
    <row r="26" spans="2:10">
      <c r="B26" s="121"/>
      <c r="C26" s="121"/>
      <c r="D26" s="121"/>
      <c r="E26" s="121"/>
      <c r="F26" s="121"/>
      <c r="G26" s="121"/>
      <c r="H26" s="121"/>
      <c r="I26" s="121"/>
      <c r="J26" s="121"/>
    </row>
    <row r="27" spans="2:10">
      <c r="B27" s="121"/>
      <c r="C27" s="121"/>
      <c r="D27" s="121"/>
      <c r="E27" s="121"/>
      <c r="F27" s="121"/>
      <c r="G27" s="121"/>
      <c r="H27" s="121"/>
      <c r="I27" s="121"/>
      <c r="J27" s="121"/>
    </row>
    <row r="28" ht="46.5" spans="2:10">
      <c r="B28" s="121"/>
      <c r="C28" s="121"/>
      <c r="D28" s="121"/>
      <c r="E28" s="121"/>
      <c r="F28" s="121"/>
      <c r="G28" s="121"/>
      <c r="H28" s="121"/>
      <c r="I28" s="121"/>
      <c r="J28" s="121"/>
    </row>
  </sheetData>
  <sheetProtection selectLockedCells="1" selectUnlockedCells="1"/>
  <mergeCells count="3">
    <mergeCell ref="B28:J28"/>
    <mergeCell ref="B24:J25"/>
    <mergeCell ref="B26:J2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workbookViewId="0">
      <selection activeCell="D16" sqref="D16"/>
    </sheetView>
  </sheetViews>
  <sheetFormatPr defaultColWidth="9" defaultRowHeight="13.5" outlineLevelCol="3"/>
  <cols>
    <col min="1" max="1" width="35.375" customWidth="1"/>
    <col min="2" max="2" width="20" style="41" customWidth="1"/>
    <col min="3" max="3" width="33.75" customWidth="1"/>
    <col min="4" max="4" width="21.5" style="41" customWidth="1"/>
  </cols>
  <sheetData>
    <row r="1" customFormat="1" spans="1:4">
      <c r="A1" t="s">
        <v>70</v>
      </c>
      <c r="B1" s="41"/>
      <c r="D1" s="41"/>
    </row>
    <row r="2" ht="27" spans="1:4">
      <c r="A2" s="103" t="s">
        <v>71</v>
      </c>
      <c r="B2" s="103"/>
      <c r="C2" s="103"/>
      <c r="D2" s="103"/>
    </row>
    <row r="3" spans="1:4">
      <c r="A3" s="104"/>
      <c r="B3" s="105"/>
      <c r="C3" s="104"/>
      <c r="D3" s="105"/>
    </row>
    <row r="4" ht="18" customHeight="1" spans="1:4">
      <c r="A4" s="106" t="s">
        <v>72</v>
      </c>
      <c r="B4" s="105"/>
      <c r="C4" s="104"/>
      <c r="D4" s="107" t="s">
        <v>73</v>
      </c>
    </row>
    <row r="5" ht="24.75" customHeight="1" spans="1:4">
      <c r="A5" s="99" t="s">
        <v>74</v>
      </c>
      <c r="B5" s="99" t="s">
        <v>75</v>
      </c>
      <c r="C5" s="108" t="s">
        <v>76</v>
      </c>
      <c r="D5" s="108" t="s">
        <v>75</v>
      </c>
    </row>
    <row r="6" ht="24.75" customHeight="1" spans="1:4">
      <c r="A6" s="109" t="s">
        <v>77</v>
      </c>
      <c r="B6" s="110" t="s">
        <v>78</v>
      </c>
      <c r="C6" s="111" t="s">
        <v>79</v>
      </c>
      <c r="D6" s="110" t="s">
        <v>78</v>
      </c>
    </row>
    <row r="7" ht="23.25" customHeight="1" spans="1:4">
      <c r="A7" s="112" t="s">
        <v>80</v>
      </c>
      <c r="B7" s="22">
        <v>4332.734987</v>
      </c>
      <c r="C7" s="113" t="s">
        <v>81</v>
      </c>
      <c r="D7" s="22">
        <v>0</v>
      </c>
    </row>
    <row r="8" ht="23.25" customHeight="1" spans="1:4">
      <c r="A8" s="112" t="s">
        <v>82</v>
      </c>
      <c r="B8" s="22">
        <v>1662.362092</v>
      </c>
      <c r="C8" s="113" t="s">
        <v>83</v>
      </c>
      <c r="D8" s="22">
        <v>0</v>
      </c>
    </row>
    <row r="9" ht="23.25" customHeight="1" spans="1:4">
      <c r="A9" s="112" t="s">
        <v>84</v>
      </c>
      <c r="B9" s="114"/>
      <c r="C9" s="113" t="s">
        <v>85</v>
      </c>
      <c r="D9" s="22">
        <v>0</v>
      </c>
    </row>
    <row r="10" ht="23.25" customHeight="1" spans="1:4">
      <c r="A10" s="112" t="s">
        <v>86</v>
      </c>
      <c r="B10" s="114"/>
      <c r="C10" s="113" t="s">
        <v>87</v>
      </c>
      <c r="D10" s="22">
        <v>0.572688</v>
      </c>
    </row>
    <row r="11" ht="23.25" customHeight="1" spans="1:4">
      <c r="A11" s="112" t="s">
        <v>88</v>
      </c>
      <c r="B11" s="114"/>
      <c r="C11" s="113" t="s">
        <v>89</v>
      </c>
      <c r="D11" s="22">
        <v>211</v>
      </c>
    </row>
    <row r="12" ht="23.25" customHeight="1" spans="1:4">
      <c r="A12" s="112" t="s">
        <v>90</v>
      </c>
      <c r="B12" s="114"/>
      <c r="C12" s="113" t="s">
        <v>91</v>
      </c>
      <c r="D12" s="22">
        <v>0</v>
      </c>
    </row>
    <row r="13" ht="23.25" customHeight="1" spans="1:4">
      <c r="A13" s="112" t="s">
        <v>92</v>
      </c>
      <c r="B13" s="114"/>
      <c r="C13" s="113" t="s">
        <v>93</v>
      </c>
      <c r="D13" s="22">
        <v>57.238616</v>
      </c>
    </row>
    <row r="14" ht="23.25" customHeight="1" spans="1:4">
      <c r="A14" s="115" t="s">
        <v>75</v>
      </c>
      <c r="B14" s="114" t="s">
        <v>75</v>
      </c>
      <c r="C14" s="113" t="s">
        <v>94</v>
      </c>
      <c r="D14" s="22">
        <v>15.15507</v>
      </c>
    </row>
    <row r="15" ht="23.25" customHeight="1" spans="1:4">
      <c r="A15" s="112" t="s">
        <v>75</v>
      </c>
      <c r="B15" s="114" t="s">
        <v>75</v>
      </c>
      <c r="C15" s="113" t="s">
        <v>95</v>
      </c>
      <c r="D15" s="22">
        <v>13.42785</v>
      </c>
    </row>
    <row r="16" ht="23.25" customHeight="1" spans="1:4">
      <c r="A16" s="112" t="s">
        <v>75</v>
      </c>
      <c r="B16" s="114" t="s">
        <v>75</v>
      </c>
      <c r="C16" s="113" t="s">
        <v>96</v>
      </c>
      <c r="D16" s="22">
        <v>60</v>
      </c>
    </row>
    <row r="17" ht="23.25" customHeight="1" spans="1:4">
      <c r="A17" s="112" t="s">
        <v>75</v>
      </c>
      <c r="B17" s="114" t="s">
        <v>75</v>
      </c>
      <c r="C17" s="113" t="s">
        <v>97</v>
      </c>
      <c r="D17" s="22">
        <v>2471.343315</v>
      </c>
    </row>
    <row r="18" ht="23.25" customHeight="1" spans="1:4">
      <c r="A18" s="112" t="s">
        <v>75</v>
      </c>
      <c r="B18" s="114" t="s">
        <v>75</v>
      </c>
      <c r="C18" s="113" t="s">
        <v>98</v>
      </c>
      <c r="D18" s="22">
        <v>128.711671</v>
      </c>
    </row>
    <row r="19" ht="23.25" customHeight="1" spans="1:4">
      <c r="A19" s="112" t="s">
        <v>75</v>
      </c>
      <c r="B19" s="114" t="s">
        <v>75</v>
      </c>
      <c r="C19" s="113" t="s">
        <v>99</v>
      </c>
      <c r="D19" s="22">
        <v>1355.248177</v>
      </c>
    </row>
    <row r="20" ht="23.25" customHeight="1" spans="1:4">
      <c r="A20" s="112" t="s">
        <v>75</v>
      </c>
      <c r="B20" s="114" t="s">
        <v>75</v>
      </c>
      <c r="C20" s="113" t="s">
        <v>100</v>
      </c>
      <c r="D20" s="22">
        <v>0</v>
      </c>
    </row>
    <row r="21" ht="23.25" customHeight="1" spans="1:4">
      <c r="A21" s="112" t="s">
        <v>75</v>
      </c>
      <c r="B21" s="114" t="s">
        <v>75</v>
      </c>
      <c r="C21" s="113" t="s">
        <v>101</v>
      </c>
      <c r="D21" s="22">
        <v>0</v>
      </c>
    </row>
    <row r="22" ht="23.25" customHeight="1" spans="1:4">
      <c r="A22" s="112" t="s">
        <v>75</v>
      </c>
      <c r="B22" s="114" t="s">
        <v>75</v>
      </c>
      <c r="C22" s="113" t="s">
        <v>102</v>
      </c>
      <c r="D22" s="22">
        <v>0</v>
      </c>
    </row>
    <row r="23" ht="23.25" customHeight="1" spans="1:4">
      <c r="A23" s="112" t="s">
        <v>75</v>
      </c>
      <c r="B23" s="114" t="s">
        <v>75</v>
      </c>
      <c r="C23" s="113" t="s">
        <v>103</v>
      </c>
      <c r="D23" s="22">
        <v>0</v>
      </c>
    </row>
    <row r="24" ht="23.25" customHeight="1" spans="1:4">
      <c r="A24" s="112" t="s">
        <v>75</v>
      </c>
      <c r="B24" s="114" t="s">
        <v>75</v>
      </c>
      <c r="C24" s="113" t="s">
        <v>104</v>
      </c>
      <c r="D24" s="22">
        <v>0</v>
      </c>
    </row>
    <row r="25" ht="23.25" customHeight="1" spans="1:4">
      <c r="A25" s="112" t="s">
        <v>75</v>
      </c>
      <c r="B25" s="114" t="s">
        <v>75</v>
      </c>
      <c r="C25" s="113" t="s">
        <v>105</v>
      </c>
      <c r="D25" s="22">
        <v>20.0376</v>
      </c>
    </row>
    <row r="26" ht="23.25" customHeight="1" spans="1:4">
      <c r="A26" s="112" t="s">
        <v>75</v>
      </c>
      <c r="B26" s="114" t="s">
        <v>75</v>
      </c>
      <c r="C26" s="113" t="s">
        <v>106</v>
      </c>
      <c r="D26" s="22">
        <v>0</v>
      </c>
    </row>
    <row r="27" ht="23.25" customHeight="1" spans="1:4">
      <c r="A27" s="112" t="s">
        <v>75</v>
      </c>
      <c r="B27" s="114" t="s">
        <v>75</v>
      </c>
      <c r="C27" s="113" t="s">
        <v>107</v>
      </c>
      <c r="D27" s="22">
        <v>0</v>
      </c>
    </row>
    <row r="28" ht="23.25" customHeight="1" spans="1:4">
      <c r="A28" s="112" t="s">
        <v>75</v>
      </c>
      <c r="B28" s="114" t="s">
        <v>75</v>
      </c>
      <c r="C28" s="113" t="s">
        <v>108</v>
      </c>
      <c r="D28" s="22">
        <v>0</v>
      </c>
    </row>
    <row r="29" ht="23.25" customHeight="1" spans="1:4">
      <c r="A29" s="116" t="s">
        <v>75</v>
      </c>
      <c r="B29" s="117" t="s">
        <v>75</v>
      </c>
      <c r="C29" s="118" t="s">
        <v>109</v>
      </c>
      <c r="D29" s="22">
        <v>0</v>
      </c>
    </row>
    <row r="30" ht="23.25" customHeight="1" spans="1:4">
      <c r="A30" s="99" t="s">
        <v>110</v>
      </c>
      <c r="B30" s="80">
        <f>B7+B9+B10+B11+B12+B13</f>
        <v>4332.734987</v>
      </c>
      <c r="C30" s="119" t="s">
        <v>111</v>
      </c>
      <c r="D30" s="80">
        <f>SUM(D7:D29)</f>
        <v>4332.734987</v>
      </c>
    </row>
    <row r="31" ht="23.25" customHeight="1" spans="1:4">
      <c r="A31" s="79" t="s">
        <v>112</v>
      </c>
      <c r="B31" s="120"/>
      <c r="C31" s="79" t="s">
        <v>113</v>
      </c>
      <c r="D31" s="120"/>
    </row>
    <row r="32" ht="23.25" customHeight="1" spans="1:4">
      <c r="A32" s="79" t="s">
        <v>114</v>
      </c>
      <c r="B32" s="120"/>
      <c r="C32" s="79" t="s">
        <v>115</v>
      </c>
      <c r="D32" s="120"/>
    </row>
    <row r="33" ht="23.25" customHeight="1" spans="1:4">
      <c r="A33" s="79"/>
      <c r="B33" s="120"/>
      <c r="C33" s="79"/>
      <c r="D33" s="120"/>
    </row>
    <row r="34" ht="23.25" customHeight="1" spans="1:4">
      <c r="A34" s="99" t="s">
        <v>116</v>
      </c>
      <c r="B34" s="120">
        <f>B30+B32+B31</f>
        <v>4332.734987</v>
      </c>
      <c r="C34" s="99" t="s">
        <v>116</v>
      </c>
      <c r="D34" s="120">
        <f>D30+D31+D32</f>
        <v>4332.734987</v>
      </c>
    </row>
    <row r="35" ht="23.25" customHeight="1" spans="1:4">
      <c r="A35" s="106" t="s">
        <v>117</v>
      </c>
      <c r="B35" s="106"/>
      <c r="C35" s="106"/>
      <c r="D35" s="106"/>
    </row>
    <row r="36" ht="23.25" customHeight="1" spans="1:4">
      <c r="A36" s="36" t="s">
        <v>118</v>
      </c>
      <c r="B36" s="36"/>
      <c r="C36" s="36"/>
      <c r="D36" s="36"/>
    </row>
    <row r="37" ht="23.25" customHeight="1" spans="1:4">
      <c r="A37" s="36" t="s">
        <v>119</v>
      </c>
      <c r="B37" s="36"/>
      <c r="C37" s="36"/>
      <c r="D37" s="36"/>
    </row>
    <row r="38" ht="23.25" customHeight="1" spans="1:4">
      <c r="A38" s="36" t="s">
        <v>120</v>
      </c>
      <c r="B38" s="36"/>
      <c r="C38" s="36"/>
      <c r="D38" s="36"/>
    </row>
    <row r="39" ht="23.25" customHeight="1" spans="1:4">
      <c r="A39" s="36" t="s">
        <v>121</v>
      </c>
      <c r="B39" s="36"/>
      <c r="C39" s="36"/>
      <c r="D39" s="36"/>
    </row>
    <row r="40" ht="23.25" customHeight="1" spans="1:4">
      <c r="A40" s="36" t="s">
        <v>122</v>
      </c>
      <c r="B40" s="36"/>
      <c r="C40" s="36"/>
      <c r="D40" s="36"/>
    </row>
  </sheetData>
  <sheetProtection selectLockedCells="1" selectUnlockedCells="1"/>
  <mergeCells count="9">
    <mergeCell ref="A2:D2"/>
    <mergeCell ref="A5:B5"/>
    <mergeCell ref="C5:D5"/>
    <mergeCell ref="A35:D35"/>
    <mergeCell ref="A36:D36"/>
    <mergeCell ref="A37:D37"/>
    <mergeCell ref="A38:D38"/>
    <mergeCell ref="A39:D39"/>
    <mergeCell ref="A40:D40"/>
  </mergeCells>
  <pageMargins left="0.707638888888889" right="0.275" top="0.747916666666667" bottom="0.74791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showZeros="0" workbookViewId="0">
      <selection activeCell="F15" sqref="F15"/>
    </sheetView>
  </sheetViews>
  <sheetFormatPr defaultColWidth="9" defaultRowHeight="13.5"/>
  <cols>
    <col min="1" max="1" width="11" style="5" customWidth="1"/>
    <col min="2" max="2" width="23.625" customWidth="1"/>
    <col min="3" max="9" width="13.25" style="49" customWidth="1"/>
  </cols>
  <sheetData>
    <row r="1" customFormat="1" spans="1:9">
      <c r="A1" s="5" t="s">
        <v>123</v>
      </c>
      <c r="C1" s="49"/>
      <c r="D1" s="49"/>
      <c r="E1" s="49"/>
      <c r="F1" s="49"/>
      <c r="G1" s="49"/>
      <c r="H1" s="49"/>
      <c r="I1" s="49"/>
    </row>
    <row r="2" ht="27" spans="1:9">
      <c r="A2" s="97" t="s">
        <v>124</v>
      </c>
      <c r="B2" s="97"/>
      <c r="C2" s="97"/>
      <c r="D2" s="97"/>
      <c r="E2" s="97"/>
      <c r="F2" s="97"/>
      <c r="G2" s="97"/>
      <c r="H2" s="97"/>
      <c r="I2" s="97"/>
    </row>
    <row r="3" s="2" customFormat="1" ht="14.25" spans="1:9">
      <c r="A3" s="59" t="s">
        <v>72</v>
      </c>
      <c r="B3" s="9"/>
      <c r="C3" s="98"/>
      <c r="D3" s="98"/>
      <c r="E3" s="73"/>
      <c r="F3" s="98"/>
      <c r="G3" s="98"/>
      <c r="H3" s="98"/>
      <c r="I3" s="73" t="s">
        <v>73</v>
      </c>
    </row>
    <row r="4" ht="27" customHeight="1" spans="1:9">
      <c r="A4" s="99" t="s">
        <v>77</v>
      </c>
      <c r="B4" s="99"/>
      <c r="C4" s="100" t="s">
        <v>110</v>
      </c>
      <c r="D4" s="100" t="s">
        <v>125</v>
      </c>
      <c r="E4" s="100" t="s">
        <v>126</v>
      </c>
      <c r="F4" s="100" t="s">
        <v>127</v>
      </c>
      <c r="G4" s="100" t="s">
        <v>128</v>
      </c>
      <c r="H4" s="100" t="s">
        <v>129</v>
      </c>
      <c r="I4" s="100" t="s">
        <v>130</v>
      </c>
    </row>
    <row r="5" ht="37.5" customHeight="1" spans="1:9">
      <c r="A5" s="101" t="s">
        <v>131</v>
      </c>
      <c r="B5" s="99" t="s">
        <v>132</v>
      </c>
      <c r="C5" s="100"/>
      <c r="D5" s="100"/>
      <c r="E5" s="100" t="s">
        <v>75</v>
      </c>
      <c r="F5" s="100" t="s">
        <v>75</v>
      </c>
      <c r="G5" s="100" t="s">
        <v>75</v>
      </c>
      <c r="H5" s="100" t="s">
        <v>75</v>
      </c>
      <c r="I5" s="100" t="s">
        <v>133</v>
      </c>
    </row>
    <row r="6" s="39" customFormat="1" ht="27.75" customHeight="1" spans="1:9">
      <c r="A6" s="99" t="s">
        <v>116</v>
      </c>
      <c r="B6" s="99"/>
      <c r="C6" s="82">
        <f>SUM(D6:I6)</f>
        <v>4332.734987</v>
      </c>
      <c r="D6" s="82">
        <f>D7+D10+D13+D16+D21+D24+D27+D42+D45+D49</f>
        <v>4332.734987</v>
      </c>
      <c r="E6" s="82"/>
      <c r="F6" s="82"/>
      <c r="G6" s="82"/>
      <c r="H6" s="82"/>
      <c r="I6" s="82"/>
    </row>
    <row r="7" ht="27" customHeight="1" spans="1:9">
      <c r="A7" s="20" t="s">
        <v>134</v>
      </c>
      <c r="B7" s="21" t="s">
        <v>135</v>
      </c>
      <c r="C7" s="102">
        <f>D7</f>
        <v>0.572688</v>
      </c>
      <c r="D7" s="22">
        <f>D8</f>
        <v>0.572688</v>
      </c>
      <c r="E7" s="80"/>
      <c r="F7" s="80"/>
      <c r="G7" s="80"/>
      <c r="H7" s="80"/>
      <c r="I7" s="80"/>
    </row>
    <row r="8" customFormat="1" ht="27" customHeight="1" spans="1:9">
      <c r="A8" s="20" t="s">
        <v>136</v>
      </c>
      <c r="B8" s="21" t="s">
        <v>137</v>
      </c>
      <c r="C8" s="102">
        <f t="shared" ref="C8:C51" si="0">D8</f>
        <v>0.572688</v>
      </c>
      <c r="D8" s="22">
        <f>D9</f>
        <v>0.572688</v>
      </c>
      <c r="E8" s="80"/>
      <c r="F8" s="80"/>
      <c r="G8" s="80"/>
      <c r="H8" s="80"/>
      <c r="I8" s="80"/>
    </row>
    <row r="9" customFormat="1" ht="27" customHeight="1" spans="1:9">
      <c r="A9" s="20" t="s">
        <v>138</v>
      </c>
      <c r="B9" s="21" t="s">
        <v>139</v>
      </c>
      <c r="C9" s="102">
        <f t="shared" si="0"/>
        <v>0.572688</v>
      </c>
      <c r="D9" s="22">
        <v>0.572688</v>
      </c>
      <c r="E9" s="80"/>
      <c r="F9" s="80"/>
      <c r="G9" s="80"/>
      <c r="H9" s="80"/>
      <c r="I9" s="80"/>
    </row>
    <row r="10" customFormat="1" ht="27" customHeight="1" spans="1:9">
      <c r="A10" s="20" t="s">
        <v>140</v>
      </c>
      <c r="B10" s="21" t="s">
        <v>141</v>
      </c>
      <c r="C10" s="102">
        <f t="shared" si="0"/>
        <v>211</v>
      </c>
      <c r="D10" s="22">
        <f>D11</f>
        <v>211</v>
      </c>
      <c r="E10" s="80"/>
      <c r="F10" s="80"/>
      <c r="G10" s="80"/>
      <c r="H10" s="80"/>
      <c r="I10" s="80"/>
    </row>
    <row r="11" customFormat="1" ht="27" customHeight="1" spans="1:9">
      <c r="A11" s="20" t="s">
        <v>142</v>
      </c>
      <c r="B11" s="21" t="s">
        <v>143</v>
      </c>
      <c r="C11" s="102">
        <f t="shared" si="0"/>
        <v>211</v>
      </c>
      <c r="D11" s="22">
        <f>D12</f>
        <v>211</v>
      </c>
      <c r="E11" s="80"/>
      <c r="F11" s="80"/>
      <c r="G11" s="80"/>
      <c r="H11" s="80"/>
      <c r="I11" s="80"/>
    </row>
    <row r="12" customFormat="1" ht="27" customHeight="1" spans="1:9">
      <c r="A12" s="20" t="s">
        <v>144</v>
      </c>
      <c r="B12" s="21" t="s">
        <v>145</v>
      </c>
      <c r="C12" s="102">
        <f t="shared" si="0"/>
        <v>211</v>
      </c>
      <c r="D12" s="22">
        <v>211</v>
      </c>
      <c r="E12" s="80"/>
      <c r="F12" s="80"/>
      <c r="G12" s="80"/>
      <c r="H12" s="80"/>
      <c r="I12" s="80"/>
    </row>
    <row r="13" customFormat="1" ht="27" customHeight="1" spans="1:9">
      <c r="A13" s="20" t="s">
        <v>146</v>
      </c>
      <c r="B13" s="21" t="s">
        <v>147</v>
      </c>
      <c r="C13" s="102">
        <f t="shared" si="0"/>
        <v>57.238616</v>
      </c>
      <c r="D13" s="22">
        <f>D14</f>
        <v>57.238616</v>
      </c>
      <c r="E13" s="80"/>
      <c r="F13" s="80"/>
      <c r="G13" s="80"/>
      <c r="H13" s="80"/>
      <c r="I13" s="80"/>
    </row>
    <row r="14" customFormat="1" ht="27" customHeight="1" spans="1:9">
      <c r="A14" s="20" t="s">
        <v>148</v>
      </c>
      <c r="B14" s="21" t="s">
        <v>149</v>
      </c>
      <c r="C14" s="102">
        <f t="shared" si="0"/>
        <v>57.238616</v>
      </c>
      <c r="D14" s="22">
        <f>D15</f>
        <v>57.238616</v>
      </c>
      <c r="E14" s="80"/>
      <c r="F14" s="80"/>
      <c r="G14" s="80"/>
      <c r="H14" s="80"/>
      <c r="I14" s="80"/>
    </row>
    <row r="15" customFormat="1" ht="27" customHeight="1" spans="1:9">
      <c r="A15" s="20" t="s">
        <v>150</v>
      </c>
      <c r="B15" s="21" t="s">
        <v>151</v>
      </c>
      <c r="C15" s="102">
        <f t="shared" si="0"/>
        <v>57.238616</v>
      </c>
      <c r="D15" s="22">
        <v>57.238616</v>
      </c>
      <c r="E15" s="80"/>
      <c r="F15" s="80"/>
      <c r="G15" s="80"/>
      <c r="H15" s="80"/>
      <c r="I15" s="80"/>
    </row>
    <row r="16" customFormat="1" ht="27" customHeight="1" spans="1:9">
      <c r="A16" s="20" t="s">
        <v>152</v>
      </c>
      <c r="B16" s="21" t="s">
        <v>153</v>
      </c>
      <c r="C16" s="102">
        <f t="shared" si="0"/>
        <v>15.15507</v>
      </c>
      <c r="D16" s="22">
        <f>D17+D19</f>
        <v>15.15507</v>
      </c>
      <c r="E16" s="80"/>
      <c r="F16" s="80"/>
      <c r="G16" s="80"/>
      <c r="H16" s="80"/>
      <c r="I16" s="80"/>
    </row>
    <row r="17" customFormat="1" ht="27" customHeight="1" spans="1:9">
      <c r="A17" s="20" t="s">
        <v>154</v>
      </c>
      <c r="B17" s="21" t="s">
        <v>155</v>
      </c>
      <c r="C17" s="102">
        <f t="shared" si="0"/>
        <v>3</v>
      </c>
      <c r="D17" s="22">
        <f>D18</f>
        <v>3</v>
      </c>
      <c r="E17" s="80"/>
      <c r="F17" s="80"/>
      <c r="G17" s="80"/>
      <c r="H17" s="80"/>
      <c r="I17" s="80"/>
    </row>
    <row r="18" customFormat="1" ht="27" customHeight="1" spans="1:9">
      <c r="A18" s="20" t="s">
        <v>156</v>
      </c>
      <c r="B18" s="21" t="s">
        <v>157</v>
      </c>
      <c r="C18" s="102">
        <f t="shared" si="0"/>
        <v>3</v>
      </c>
      <c r="D18" s="22">
        <v>3</v>
      </c>
      <c r="E18" s="80"/>
      <c r="F18" s="80"/>
      <c r="G18" s="80"/>
      <c r="H18" s="80"/>
      <c r="I18" s="80"/>
    </row>
    <row r="19" customFormat="1" ht="27" customHeight="1" spans="1:9">
      <c r="A19" s="20" t="s">
        <v>158</v>
      </c>
      <c r="B19" s="21" t="s">
        <v>159</v>
      </c>
      <c r="C19" s="102">
        <f t="shared" si="0"/>
        <v>12.15507</v>
      </c>
      <c r="D19" s="22">
        <f>D20</f>
        <v>12.15507</v>
      </c>
      <c r="E19" s="80"/>
      <c r="F19" s="80"/>
      <c r="G19" s="80"/>
      <c r="H19" s="80"/>
      <c r="I19" s="80"/>
    </row>
    <row r="20" customFormat="1" ht="27" customHeight="1" spans="1:9">
      <c r="A20" s="20" t="s">
        <v>160</v>
      </c>
      <c r="B20" s="21" t="s">
        <v>161</v>
      </c>
      <c r="C20" s="102">
        <f t="shared" si="0"/>
        <v>12.15507</v>
      </c>
      <c r="D20" s="22">
        <v>12.15507</v>
      </c>
      <c r="E20" s="80"/>
      <c r="F20" s="80"/>
      <c r="G20" s="80"/>
      <c r="H20" s="80"/>
      <c r="I20" s="80"/>
    </row>
    <row r="21" customFormat="1" ht="27" customHeight="1" spans="1:9">
      <c r="A21" s="20" t="s">
        <v>162</v>
      </c>
      <c r="B21" s="21" t="s">
        <v>163</v>
      </c>
      <c r="C21" s="102">
        <f t="shared" si="0"/>
        <v>13.42785</v>
      </c>
      <c r="D21" s="22">
        <f>D22</f>
        <v>13.42785</v>
      </c>
      <c r="E21" s="80"/>
      <c r="F21" s="80"/>
      <c r="G21" s="80"/>
      <c r="H21" s="80"/>
      <c r="I21" s="80"/>
    </row>
    <row r="22" customFormat="1" ht="27" customHeight="1" spans="1:9">
      <c r="A22" s="20" t="s">
        <v>164</v>
      </c>
      <c r="B22" s="21" t="s">
        <v>165</v>
      </c>
      <c r="C22" s="102">
        <f t="shared" si="0"/>
        <v>13.42785</v>
      </c>
      <c r="D22" s="22">
        <f>D23</f>
        <v>13.42785</v>
      </c>
      <c r="E22" s="80"/>
      <c r="F22" s="80"/>
      <c r="G22" s="80"/>
      <c r="H22" s="80"/>
      <c r="I22" s="80"/>
    </row>
    <row r="23" customFormat="1" ht="27" customHeight="1" spans="1:9">
      <c r="A23" s="20" t="s">
        <v>166</v>
      </c>
      <c r="B23" s="21" t="s">
        <v>167</v>
      </c>
      <c r="C23" s="102">
        <f t="shared" si="0"/>
        <v>13.42785</v>
      </c>
      <c r="D23" s="22">
        <v>13.42785</v>
      </c>
      <c r="E23" s="80"/>
      <c r="F23" s="80"/>
      <c r="G23" s="80"/>
      <c r="H23" s="80"/>
      <c r="I23" s="80"/>
    </row>
    <row r="24" customFormat="1" ht="27" customHeight="1" spans="1:9">
      <c r="A24" s="20" t="s">
        <v>168</v>
      </c>
      <c r="B24" s="21" t="s">
        <v>169</v>
      </c>
      <c r="C24" s="102">
        <f t="shared" si="0"/>
        <v>60</v>
      </c>
      <c r="D24" s="22">
        <f>D25</f>
        <v>60</v>
      </c>
      <c r="E24" s="80"/>
      <c r="F24" s="80"/>
      <c r="G24" s="80"/>
      <c r="H24" s="80"/>
      <c r="I24" s="80"/>
    </row>
    <row r="25" customFormat="1" ht="27" customHeight="1" spans="1:9">
      <c r="A25" s="20" t="s">
        <v>170</v>
      </c>
      <c r="B25" s="21" t="s">
        <v>171</v>
      </c>
      <c r="C25" s="102">
        <f t="shared" si="0"/>
        <v>60</v>
      </c>
      <c r="D25" s="22">
        <f>D26</f>
        <v>60</v>
      </c>
      <c r="E25" s="80"/>
      <c r="F25" s="80"/>
      <c r="G25" s="80"/>
      <c r="H25" s="80"/>
      <c r="I25" s="80"/>
    </row>
    <row r="26" customFormat="1" ht="27" customHeight="1" spans="1:9">
      <c r="A26" s="20" t="s">
        <v>172</v>
      </c>
      <c r="B26" s="21" t="s">
        <v>173</v>
      </c>
      <c r="C26" s="102">
        <f t="shared" si="0"/>
        <v>60</v>
      </c>
      <c r="D26" s="22">
        <v>60</v>
      </c>
      <c r="E26" s="80"/>
      <c r="F26" s="80"/>
      <c r="G26" s="80"/>
      <c r="H26" s="80"/>
      <c r="I26" s="80"/>
    </row>
    <row r="27" customFormat="1" ht="27" customHeight="1" spans="1:9">
      <c r="A27" s="20" t="s">
        <v>174</v>
      </c>
      <c r="B27" s="21" t="s">
        <v>175</v>
      </c>
      <c r="C27" s="102">
        <f t="shared" si="0"/>
        <v>2471.343315</v>
      </c>
      <c r="D27" s="22">
        <v>2471.343315</v>
      </c>
      <c r="E27" s="80"/>
      <c r="F27" s="80"/>
      <c r="G27" s="80"/>
      <c r="H27" s="80"/>
      <c r="I27" s="80"/>
    </row>
    <row r="28" customFormat="1" ht="27" customHeight="1" spans="1:9">
      <c r="A28" s="20" t="s">
        <v>176</v>
      </c>
      <c r="B28" s="21" t="s">
        <v>177</v>
      </c>
      <c r="C28" s="102">
        <f t="shared" si="0"/>
        <v>394.86674</v>
      </c>
      <c r="D28" s="22">
        <v>394.86674</v>
      </c>
      <c r="E28" s="80"/>
      <c r="F28" s="80"/>
      <c r="G28" s="80"/>
      <c r="H28" s="80"/>
      <c r="I28" s="80"/>
    </row>
    <row r="29" customFormat="1" ht="27" customHeight="1" spans="1:9">
      <c r="A29" s="20" t="s">
        <v>178</v>
      </c>
      <c r="B29" s="21" t="s">
        <v>179</v>
      </c>
      <c r="C29" s="102">
        <f t="shared" si="0"/>
        <v>350.751146</v>
      </c>
      <c r="D29" s="22">
        <v>350.751146</v>
      </c>
      <c r="E29" s="80"/>
      <c r="F29" s="80"/>
      <c r="G29" s="80"/>
      <c r="H29" s="80"/>
      <c r="I29" s="80"/>
    </row>
    <row r="30" customFormat="1" ht="27" customHeight="1" spans="1:9">
      <c r="A30" s="20" t="s">
        <v>180</v>
      </c>
      <c r="B30" s="21" t="s">
        <v>181</v>
      </c>
      <c r="C30" s="102">
        <f t="shared" si="0"/>
        <v>44.115594</v>
      </c>
      <c r="D30" s="22">
        <v>44.115594</v>
      </c>
      <c r="E30" s="80"/>
      <c r="F30" s="80"/>
      <c r="G30" s="80"/>
      <c r="H30" s="80"/>
      <c r="I30" s="80"/>
    </row>
    <row r="31" customFormat="1" ht="27" customHeight="1" spans="1:9">
      <c r="A31" s="20" t="s">
        <v>182</v>
      </c>
      <c r="B31" s="21" t="s">
        <v>183</v>
      </c>
      <c r="C31" s="102">
        <f t="shared" si="0"/>
        <v>414.114483</v>
      </c>
      <c r="D31" s="22">
        <v>414.114483</v>
      </c>
      <c r="E31" s="80"/>
      <c r="F31" s="80"/>
      <c r="G31" s="80"/>
      <c r="H31" s="80"/>
      <c r="I31" s="80"/>
    </row>
    <row r="32" customFormat="1" ht="27" customHeight="1" spans="1:9">
      <c r="A32" s="20" t="s">
        <v>184</v>
      </c>
      <c r="B32" s="21" t="s">
        <v>185</v>
      </c>
      <c r="C32" s="102">
        <f t="shared" si="0"/>
        <v>414.114483</v>
      </c>
      <c r="D32" s="22">
        <v>414.114483</v>
      </c>
      <c r="E32" s="80"/>
      <c r="F32" s="80"/>
      <c r="G32" s="80"/>
      <c r="H32" s="80"/>
      <c r="I32" s="80"/>
    </row>
    <row r="33" customFormat="1" ht="27" customHeight="1" spans="1:9">
      <c r="A33" s="20" t="s">
        <v>186</v>
      </c>
      <c r="B33" s="21" t="s">
        <v>187</v>
      </c>
      <c r="C33" s="102">
        <f t="shared" si="0"/>
        <v>985.936078</v>
      </c>
      <c r="D33" s="22">
        <v>985.936078</v>
      </c>
      <c r="E33" s="80"/>
      <c r="F33" s="80"/>
      <c r="G33" s="80"/>
      <c r="H33" s="80"/>
      <c r="I33" s="80"/>
    </row>
    <row r="34" customFormat="1" ht="27" customHeight="1" spans="1:9">
      <c r="A34" s="20" t="s">
        <v>188</v>
      </c>
      <c r="B34" s="21" t="s">
        <v>189</v>
      </c>
      <c r="C34" s="102">
        <f t="shared" si="0"/>
        <v>840.175974</v>
      </c>
      <c r="D34" s="22">
        <v>840.175974</v>
      </c>
      <c r="E34" s="80"/>
      <c r="F34" s="80"/>
      <c r="G34" s="80"/>
      <c r="H34" s="80"/>
      <c r="I34" s="80"/>
    </row>
    <row r="35" customFormat="1" ht="27" customHeight="1" spans="1:9">
      <c r="A35" s="20" t="s">
        <v>190</v>
      </c>
      <c r="B35" s="21" t="s">
        <v>191</v>
      </c>
      <c r="C35" s="102">
        <f t="shared" si="0"/>
        <v>145.760104</v>
      </c>
      <c r="D35" s="22">
        <v>145.760104</v>
      </c>
      <c r="E35" s="80"/>
      <c r="F35" s="80"/>
      <c r="G35" s="80"/>
      <c r="H35" s="80"/>
      <c r="I35" s="80"/>
    </row>
    <row r="36" customFormat="1" ht="27" customHeight="1" spans="1:9">
      <c r="A36" s="20" t="s">
        <v>192</v>
      </c>
      <c r="B36" s="21" t="s">
        <v>193</v>
      </c>
      <c r="C36" s="102">
        <f t="shared" si="0"/>
        <v>162.678177</v>
      </c>
      <c r="D36" s="22">
        <v>162.678177</v>
      </c>
      <c r="E36" s="80"/>
      <c r="F36" s="80"/>
      <c r="G36" s="80"/>
      <c r="H36" s="80"/>
      <c r="I36" s="80"/>
    </row>
    <row r="37" customFormat="1" ht="27" customHeight="1" spans="1:9">
      <c r="A37" s="20" t="s">
        <v>194</v>
      </c>
      <c r="B37" s="21" t="s">
        <v>195</v>
      </c>
      <c r="C37" s="102">
        <f t="shared" si="0"/>
        <v>162.678177</v>
      </c>
      <c r="D37" s="22">
        <v>162.678177</v>
      </c>
      <c r="E37" s="80"/>
      <c r="F37" s="80"/>
      <c r="G37" s="80"/>
      <c r="H37" s="80"/>
      <c r="I37" s="80"/>
    </row>
    <row r="38" customFormat="1" ht="27" customHeight="1" spans="1:9">
      <c r="A38" s="20" t="s">
        <v>196</v>
      </c>
      <c r="B38" s="21" t="s">
        <v>197</v>
      </c>
      <c r="C38" s="102">
        <f t="shared" si="0"/>
        <v>513.747837</v>
      </c>
      <c r="D38" s="22">
        <v>513.747837</v>
      </c>
      <c r="E38" s="80"/>
      <c r="F38" s="80"/>
      <c r="G38" s="80"/>
      <c r="H38" s="80"/>
      <c r="I38" s="80"/>
    </row>
    <row r="39" customFormat="1" ht="27" customHeight="1" spans="1:9">
      <c r="A39" s="20" t="s">
        <v>198</v>
      </c>
      <c r="B39" s="21" t="s">
        <v>199</v>
      </c>
      <c r="C39" s="102">
        <f t="shared" si="0"/>
        <v>406.559442</v>
      </c>
      <c r="D39" s="22">
        <v>406.559442</v>
      </c>
      <c r="E39" s="80"/>
      <c r="F39" s="80"/>
      <c r="G39" s="80"/>
      <c r="H39" s="80"/>
      <c r="I39" s="80"/>
    </row>
    <row r="40" customFormat="1" ht="27" customHeight="1" spans="1:9">
      <c r="A40" s="20" t="s">
        <v>200</v>
      </c>
      <c r="B40" s="21" t="s">
        <v>201</v>
      </c>
      <c r="C40" s="102">
        <f t="shared" si="0"/>
        <v>9.350066</v>
      </c>
      <c r="D40" s="22">
        <v>9.350066</v>
      </c>
      <c r="E40" s="80"/>
      <c r="F40" s="80"/>
      <c r="G40" s="80"/>
      <c r="H40" s="80"/>
      <c r="I40" s="80"/>
    </row>
    <row r="41" customFormat="1" ht="27" customHeight="1" spans="1:9">
      <c r="A41" s="20" t="s">
        <v>202</v>
      </c>
      <c r="B41" s="21" t="s">
        <v>203</v>
      </c>
      <c r="C41" s="102">
        <f t="shared" si="0"/>
        <v>97.838329</v>
      </c>
      <c r="D41" s="22">
        <v>97.838329</v>
      </c>
      <c r="E41" s="80"/>
      <c r="F41" s="80"/>
      <c r="G41" s="80"/>
      <c r="H41" s="80"/>
      <c r="I41" s="80"/>
    </row>
    <row r="42" customFormat="1" ht="27" customHeight="1" spans="1:9">
      <c r="A42" s="20" t="s">
        <v>204</v>
      </c>
      <c r="B42" s="21" t="s">
        <v>205</v>
      </c>
      <c r="C42" s="102">
        <f t="shared" si="0"/>
        <v>128.711671</v>
      </c>
      <c r="D42" s="22">
        <v>128.711671</v>
      </c>
      <c r="E42" s="80"/>
      <c r="F42" s="80"/>
      <c r="G42" s="80"/>
      <c r="H42" s="80"/>
      <c r="I42" s="80"/>
    </row>
    <row r="43" customFormat="1" ht="27" customHeight="1" spans="1:9">
      <c r="A43" s="20" t="s">
        <v>206</v>
      </c>
      <c r="B43" s="21" t="s">
        <v>207</v>
      </c>
      <c r="C43" s="102">
        <f t="shared" si="0"/>
        <v>128.711671</v>
      </c>
      <c r="D43" s="22">
        <v>128.711671</v>
      </c>
      <c r="E43" s="80"/>
      <c r="F43" s="80"/>
      <c r="G43" s="80"/>
      <c r="H43" s="80"/>
      <c r="I43" s="80"/>
    </row>
    <row r="44" customFormat="1" ht="27" customHeight="1" spans="1:9">
      <c r="A44" s="20" t="s">
        <v>208</v>
      </c>
      <c r="B44" s="21" t="s">
        <v>209</v>
      </c>
      <c r="C44" s="102">
        <f t="shared" si="0"/>
        <v>128.711671</v>
      </c>
      <c r="D44" s="22">
        <v>128.711671</v>
      </c>
      <c r="E44" s="80"/>
      <c r="F44" s="80"/>
      <c r="G44" s="80"/>
      <c r="H44" s="80"/>
      <c r="I44" s="80"/>
    </row>
    <row r="45" customFormat="1" ht="27" customHeight="1" spans="1:9">
      <c r="A45" s="20" t="s">
        <v>210</v>
      </c>
      <c r="B45" s="21" t="s">
        <v>211</v>
      </c>
      <c r="C45" s="102">
        <f t="shared" si="0"/>
        <v>1355.248177</v>
      </c>
      <c r="D45" s="22">
        <v>1355.248177</v>
      </c>
      <c r="E45" s="80"/>
      <c r="F45" s="80"/>
      <c r="G45" s="80"/>
      <c r="H45" s="80"/>
      <c r="I45" s="80"/>
    </row>
    <row r="46" customFormat="1" ht="27" customHeight="1" spans="1:9">
      <c r="A46" s="20" t="s">
        <v>212</v>
      </c>
      <c r="B46" s="21" t="s">
        <v>213</v>
      </c>
      <c r="C46" s="102">
        <f t="shared" si="0"/>
        <v>1355.248177</v>
      </c>
      <c r="D46" s="22">
        <v>1355.248177</v>
      </c>
      <c r="E46" s="80"/>
      <c r="F46" s="80"/>
      <c r="G46" s="80"/>
      <c r="H46" s="80"/>
      <c r="I46" s="80"/>
    </row>
    <row r="47" customFormat="1" ht="27" customHeight="1" spans="1:9">
      <c r="A47" s="20" t="s">
        <v>214</v>
      </c>
      <c r="B47" s="21" t="s">
        <v>215</v>
      </c>
      <c r="C47" s="102">
        <f t="shared" si="0"/>
        <v>1354.948177</v>
      </c>
      <c r="D47" s="22">
        <v>1354.948177</v>
      </c>
      <c r="E47" s="80"/>
      <c r="F47" s="80"/>
      <c r="G47" s="80"/>
      <c r="H47" s="80"/>
      <c r="I47" s="80"/>
    </row>
    <row r="48" customFormat="1" ht="27" customHeight="1" spans="1:9">
      <c r="A48" s="24" t="s">
        <v>216</v>
      </c>
      <c r="B48" s="25" t="s">
        <v>217</v>
      </c>
      <c r="C48" s="102">
        <f t="shared" si="0"/>
        <v>0.3</v>
      </c>
      <c r="D48" s="22">
        <v>0.3</v>
      </c>
      <c r="E48" s="80"/>
      <c r="F48" s="80"/>
      <c r="G48" s="80"/>
      <c r="H48" s="80"/>
      <c r="I48" s="80"/>
    </row>
    <row r="49" customFormat="1" ht="27" customHeight="1" spans="1:9">
      <c r="A49" s="29" t="s">
        <v>218</v>
      </c>
      <c r="B49" s="30" t="s">
        <v>219</v>
      </c>
      <c r="C49" s="102">
        <f t="shared" si="0"/>
        <v>20.0376</v>
      </c>
      <c r="D49" s="22">
        <v>20.0376</v>
      </c>
      <c r="E49" s="80"/>
      <c r="F49" s="80"/>
      <c r="G49" s="80"/>
      <c r="H49" s="80"/>
      <c r="I49" s="80"/>
    </row>
    <row r="50" customFormat="1" ht="27" customHeight="1" spans="1:9">
      <c r="A50" s="29" t="s">
        <v>220</v>
      </c>
      <c r="B50" s="30" t="s">
        <v>221</v>
      </c>
      <c r="C50" s="102">
        <f t="shared" si="0"/>
        <v>20.0376</v>
      </c>
      <c r="D50" s="22">
        <v>20.0376</v>
      </c>
      <c r="E50" s="80"/>
      <c r="F50" s="80"/>
      <c r="G50" s="80"/>
      <c r="H50" s="80"/>
      <c r="I50" s="80"/>
    </row>
    <row r="51" customFormat="1" ht="27" customHeight="1" spans="1:9">
      <c r="A51" s="29" t="s">
        <v>222</v>
      </c>
      <c r="B51" s="30" t="s">
        <v>223</v>
      </c>
      <c r="C51" s="102">
        <f t="shared" si="0"/>
        <v>20.0376</v>
      </c>
      <c r="D51" s="95">
        <v>20.0376</v>
      </c>
      <c r="E51" s="80"/>
      <c r="F51" s="80"/>
      <c r="G51" s="80"/>
      <c r="H51" s="80"/>
      <c r="I51" s="80"/>
    </row>
    <row r="52" ht="24" customHeight="1" spans="1:9">
      <c r="A52" s="69" t="s">
        <v>224</v>
      </c>
      <c r="B52" s="69"/>
      <c r="C52" s="69"/>
      <c r="D52" s="69"/>
      <c r="E52" s="69"/>
      <c r="F52" s="69"/>
      <c r="G52" s="69"/>
      <c r="H52" s="69"/>
      <c r="I52" s="69"/>
    </row>
    <row r="53" ht="24" customHeight="1" spans="1:9">
      <c r="A53" s="36" t="s">
        <v>225</v>
      </c>
      <c r="B53" s="36"/>
      <c r="C53" s="36"/>
      <c r="D53" s="36"/>
      <c r="E53" s="36"/>
      <c r="F53" s="36"/>
      <c r="G53" s="36"/>
      <c r="H53" s="36"/>
      <c r="I53" s="36"/>
    </row>
    <row r="54" ht="24" customHeight="1" spans="1:9">
      <c r="A54" s="36" t="s">
        <v>226</v>
      </c>
      <c r="B54" s="36"/>
      <c r="C54" s="36"/>
      <c r="D54" s="36"/>
      <c r="E54" s="36"/>
      <c r="F54" s="36"/>
      <c r="G54" s="36"/>
      <c r="H54" s="36"/>
      <c r="I54" s="36"/>
    </row>
    <row r="55" ht="24" customHeight="1" spans="1:9">
      <c r="A55" s="36" t="s">
        <v>227</v>
      </c>
      <c r="B55" s="36"/>
      <c r="C55" s="36"/>
      <c r="D55" s="36"/>
      <c r="E55" s="36"/>
      <c r="F55" s="36"/>
      <c r="G55" s="36"/>
      <c r="H55" s="36"/>
      <c r="I55" s="36"/>
    </row>
    <row r="56" ht="24" customHeight="1" spans="1:9">
      <c r="A56" s="36" t="s">
        <v>228</v>
      </c>
      <c r="B56" s="36"/>
      <c r="C56" s="36"/>
      <c r="D56" s="36"/>
      <c r="E56" s="36"/>
      <c r="F56" s="36"/>
      <c r="G56" s="36"/>
      <c r="H56" s="36"/>
      <c r="I56" s="36"/>
    </row>
    <row r="57" spans="1:9">
      <c r="A57" s="36"/>
      <c r="B57" s="36"/>
      <c r="C57" s="36"/>
      <c r="D57" s="36"/>
      <c r="E57" s="36"/>
      <c r="F57" s="36"/>
      <c r="G57" s="36"/>
      <c r="H57" s="36"/>
      <c r="I57" s="36"/>
    </row>
  </sheetData>
  <sheetProtection selectLockedCells="1" selectUnlockedCells="1"/>
  <mergeCells count="16">
    <mergeCell ref="A2:I2"/>
    <mergeCell ref="A4:B4"/>
    <mergeCell ref="A6:B6"/>
    <mergeCell ref="A52:I52"/>
    <mergeCell ref="A53:I53"/>
    <mergeCell ref="A54:I54"/>
    <mergeCell ref="A55:I55"/>
    <mergeCell ref="A56:I56"/>
    <mergeCell ref="A57:I57"/>
    <mergeCell ref="C4:C5"/>
    <mergeCell ref="D4:D5"/>
    <mergeCell ref="E4:E5"/>
    <mergeCell ref="F4:F5"/>
    <mergeCell ref="G4:G5"/>
    <mergeCell ref="H4:H5"/>
    <mergeCell ref="I4:I5"/>
  </mergeCells>
  <pageMargins left="0.707638888888889" right="0.235416666666667" top="0.747916666666667" bottom="0.747916666666667" header="0.313888888888889" footer="0.313888888888889"/>
  <pageSetup paperSize="9" scale="7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showZeros="0" workbookViewId="0">
      <selection activeCell="G60" sqref="G60"/>
    </sheetView>
  </sheetViews>
  <sheetFormatPr defaultColWidth="9" defaultRowHeight="13.5" outlineLevelCol="7"/>
  <cols>
    <col min="1" max="1" width="11.25" customWidth="1"/>
    <col min="2" max="2" width="21.125" customWidth="1"/>
    <col min="3" max="8" width="16.25" style="41" customWidth="1"/>
  </cols>
  <sheetData>
    <row r="1" customFormat="1" spans="1:8">
      <c r="A1" t="s">
        <v>229</v>
      </c>
      <c r="C1" s="41"/>
      <c r="D1" s="41"/>
      <c r="E1" s="41"/>
      <c r="F1" s="41"/>
      <c r="G1" s="41"/>
      <c r="H1" s="41"/>
    </row>
    <row r="2" ht="30.75" customHeight="1" spans="1:8">
      <c r="A2" s="86" t="s">
        <v>230</v>
      </c>
      <c r="B2" s="86"/>
      <c r="C2" s="86"/>
      <c r="D2" s="86"/>
      <c r="E2" s="86"/>
      <c r="F2" s="86"/>
      <c r="G2" s="86"/>
      <c r="H2" s="86"/>
    </row>
    <row r="3" s="2" customFormat="1" ht="26.25" customHeight="1" spans="1:8">
      <c r="A3" s="87" t="s">
        <v>72</v>
      </c>
      <c r="B3" s="9"/>
      <c r="C3" s="71"/>
      <c r="D3" s="88"/>
      <c r="E3" s="71"/>
      <c r="F3" s="71"/>
      <c r="G3" s="71"/>
      <c r="H3" s="89" t="s">
        <v>73</v>
      </c>
    </row>
    <row r="4" s="39" customFormat="1" ht="28.5" customHeight="1" spans="1:8">
      <c r="A4" s="90" t="s">
        <v>77</v>
      </c>
      <c r="B4" s="90"/>
      <c r="C4" s="91" t="s">
        <v>111</v>
      </c>
      <c r="D4" s="91" t="s">
        <v>231</v>
      </c>
      <c r="E4" s="91" t="s">
        <v>232</v>
      </c>
      <c r="F4" s="91" t="s">
        <v>233</v>
      </c>
      <c r="G4" s="91" t="s">
        <v>234</v>
      </c>
      <c r="H4" s="91" t="s">
        <v>235</v>
      </c>
    </row>
    <row r="5" s="39" customFormat="1" ht="32.25" customHeight="1" spans="1:8">
      <c r="A5" s="92" t="s">
        <v>236</v>
      </c>
      <c r="B5" s="90" t="s">
        <v>132</v>
      </c>
      <c r="C5" s="91"/>
      <c r="D5" s="91"/>
      <c r="E5" s="91" t="s">
        <v>75</v>
      </c>
      <c r="F5" s="91" t="s">
        <v>75</v>
      </c>
      <c r="G5" s="91" t="s">
        <v>75</v>
      </c>
      <c r="H5" s="91" t="s">
        <v>75</v>
      </c>
    </row>
    <row r="6" ht="26.25" customHeight="1" spans="1:8">
      <c r="A6" s="93" t="s">
        <v>75</v>
      </c>
      <c r="B6" s="93" t="s">
        <v>116</v>
      </c>
      <c r="C6" s="94">
        <f>D6+E6+F6+G6+H6</f>
        <v>4332.734987</v>
      </c>
      <c r="D6" s="94">
        <f>D7+D10+D13+D16+D21+D24+D27+D42+D45+D49</f>
        <v>403.056108</v>
      </c>
      <c r="E6" s="94">
        <f>E7+E10+E13+E16+E21+E24+E27+E42+E45+E49</f>
        <v>3929.678879</v>
      </c>
      <c r="F6" s="94">
        <v>0</v>
      </c>
      <c r="G6" s="94">
        <v>0</v>
      </c>
      <c r="H6" s="94">
        <v>0</v>
      </c>
    </row>
    <row r="7" customFormat="1" ht="26.25" customHeight="1" spans="1:8">
      <c r="A7" s="20" t="s">
        <v>134</v>
      </c>
      <c r="B7" s="21" t="s">
        <v>135</v>
      </c>
      <c r="C7" s="94">
        <f>D7+E7</f>
        <v>0.572688</v>
      </c>
      <c r="D7" s="22">
        <v>0</v>
      </c>
      <c r="E7" s="22">
        <v>0.572688</v>
      </c>
      <c r="F7" s="94"/>
      <c r="G7" s="94"/>
      <c r="H7" s="94"/>
    </row>
    <row r="8" customFormat="1" ht="26.25" customHeight="1" spans="1:8">
      <c r="A8" s="20" t="s">
        <v>136</v>
      </c>
      <c r="B8" s="21" t="s">
        <v>137</v>
      </c>
      <c r="C8" s="94">
        <f t="shared" ref="C8:C51" si="0">D8+E8</f>
        <v>0.572688</v>
      </c>
      <c r="D8" s="22">
        <v>0</v>
      </c>
      <c r="E8" s="22">
        <v>0.572688</v>
      </c>
      <c r="F8" s="94"/>
      <c r="G8" s="94"/>
      <c r="H8" s="94"/>
    </row>
    <row r="9" customFormat="1" ht="26.25" customHeight="1" spans="1:8">
      <c r="A9" s="20" t="s">
        <v>138</v>
      </c>
      <c r="B9" s="21" t="s">
        <v>139</v>
      </c>
      <c r="C9" s="94">
        <f t="shared" si="0"/>
        <v>0.572688</v>
      </c>
      <c r="D9" s="22">
        <v>0</v>
      </c>
      <c r="E9" s="22">
        <v>0.572688</v>
      </c>
      <c r="F9" s="94"/>
      <c r="G9" s="94"/>
      <c r="H9" s="94"/>
    </row>
    <row r="10" customFormat="1" ht="26.25" customHeight="1" spans="1:8">
      <c r="A10" s="20" t="s">
        <v>140</v>
      </c>
      <c r="B10" s="21" t="s">
        <v>141</v>
      </c>
      <c r="C10" s="94">
        <f t="shared" si="0"/>
        <v>211</v>
      </c>
      <c r="D10" s="22">
        <v>0</v>
      </c>
      <c r="E10" s="22">
        <v>211</v>
      </c>
      <c r="F10" s="94"/>
      <c r="G10" s="94"/>
      <c r="H10" s="94"/>
    </row>
    <row r="11" customFormat="1" ht="26.25" customHeight="1" spans="1:8">
      <c r="A11" s="20" t="s">
        <v>142</v>
      </c>
      <c r="B11" s="21" t="s">
        <v>143</v>
      </c>
      <c r="C11" s="94">
        <f t="shared" si="0"/>
        <v>211</v>
      </c>
      <c r="D11" s="22">
        <v>0</v>
      </c>
      <c r="E11" s="22">
        <v>211</v>
      </c>
      <c r="F11" s="94"/>
      <c r="G11" s="94"/>
      <c r="H11" s="94"/>
    </row>
    <row r="12" customFormat="1" ht="26.25" customHeight="1" spans="1:8">
      <c r="A12" s="20" t="s">
        <v>144</v>
      </c>
      <c r="B12" s="21" t="s">
        <v>145</v>
      </c>
      <c r="C12" s="94">
        <f t="shared" si="0"/>
        <v>211</v>
      </c>
      <c r="D12" s="22">
        <v>0</v>
      </c>
      <c r="E12" s="22">
        <v>211</v>
      </c>
      <c r="F12" s="94"/>
      <c r="G12" s="94"/>
      <c r="H12" s="94"/>
    </row>
    <row r="13" customFormat="1" ht="26.25" customHeight="1" spans="1:8">
      <c r="A13" s="20" t="s">
        <v>146</v>
      </c>
      <c r="B13" s="21" t="s">
        <v>147</v>
      </c>
      <c r="C13" s="94">
        <f t="shared" si="0"/>
        <v>57.238616</v>
      </c>
      <c r="D13" s="22">
        <v>0</v>
      </c>
      <c r="E13" s="22">
        <v>57.238616</v>
      </c>
      <c r="F13" s="94"/>
      <c r="G13" s="94"/>
      <c r="H13" s="94"/>
    </row>
    <row r="14" customFormat="1" ht="26.25" customHeight="1" spans="1:8">
      <c r="A14" s="20" t="s">
        <v>148</v>
      </c>
      <c r="B14" s="21" t="s">
        <v>149</v>
      </c>
      <c r="C14" s="94">
        <f t="shared" si="0"/>
        <v>57.238616</v>
      </c>
      <c r="D14" s="22">
        <v>0</v>
      </c>
      <c r="E14" s="22">
        <v>57.238616</v>
      </c>
      <c r="F14" s="94"/>
      <c r="G14" s="94"/>
      <c r="H14" s="94"/>
    </row>
    <row r="15" customFormat="1" ht="26.25" customHeight="1" spans="1:8">
      <c r="A15" s="20" t="s">
        <v>150</v>
      </c>
      <c r="B15" s="21" t="s">
        <v>151</v>
      </c>
      <c r="C15" s="94">
        <f t="shared" si="0"/>
        <v>57.238616</v>
      </c>
      <c r="D15" s="22">
        <v>0</v>
      </c>
      <c r="E15" s="22">
        <v>57.238616</v>
      </c>
      <c r="F15" s="94"/>
      <c r="G15" s="94"/>
      <c r="H15" s="94"/>
    </row>
    <row r="16" customFormat="1" ht="26.25" customHeight="1" spans="1:8">
      <c r="A16" s="20" t="s">
        <v>152</v>
      </c>
      <c r="B16" s="21" t="s">
        <v>153</v>
      </c>
      <c r="C16" s="94">
        <f t="shared" si="0"/>
        <v>15.15507</v>
      </c>
      <c r="D16" s="22">
        <v>12.15507</v>
      </c>
      <c r="E16" s="22">
        <v>3</v>
      </c>
      <c r="F16" s="94"/>
      <c r="G16" s="94"/>
      <c r="H16" s="94"/>
    </row>
    <row r="17" customFormat="1" ht="26.25" customHeight="1" spans="1:8">
      <c r="A17" s="20" t="s">
        <v>154</v>
      </c>
      <c r="B17" s="21" t="s">
        <v>155</v>
      </c>
      <c r="C17" s="94">
        <f t="shared" si="0"/>
        <v>3</v>
      </c>
      <c r="D17" s="22">
        <v>0</v>
      </c>
      <c r="E17" s="22">
        <v>3</v>
      </c>
      <c r="F17" s="94"/>
      <c r="G17" s="94"/>
      <c r="H17" s="94"/>
    </row>
    <row r="18" customFormat="1" ht="26.25" customHeight="1" spans="1:8">
      <c r="A18" s="20" t="s">
        <v>156</v>
      </c>
      <c r="B18" s="21" t="s">
        <v>157</v>
      </c>
      <c r="C18" s="94">
        <f t="shared" si="0"/>
        <v>3</v>
      </c>
      <c r="D18" s="22">
        <v>0</v>
      </c>
      <c r="E18" s="22">
        <v>3</v>
      </c>
      <c r="F18" s="94"/>
      <c r="G18" s="94"/>
      <c r="H18" s="94"/>
    </row>
    <row r="19" customFormat="1" ht="26.25" customHeight="1" spans="1:8">
      <c r="A19" s="20" t="s">
        <v>158</v>
      </c>
      <c r="B19" s="21" t="s">
        <v>159</v>
      </c>
      <c r="C19" s="94">
        <f t="shared" si="0"/>
        <v>12.15507</v>
      </c>
      <c r="D19" s="22">
        <v>12.15507</v>
      </c>
      <c r="E19" s="22">
        <v>0</v>
      </c>
      <c r="F19" s="94"/>
      <c r="G19" s="94"/>
      <c r="H19" s="94"/>
    </row>
    <row r="20" customFormat="1" ht="26.25" customHeight="1" spans="1:8">
      <c r="A20" s="20" t="s">
        <v>160</v>
      </c>
      <c r="B20" s="21" t="s">
        <v>161</v>
      </c>
      <c r="C20" s="94">
        <f t="shared" si="0"/>
        <v>12.15507</v>
      </c>
      <c r="D20" s="22">
        <v>12.15507</v>
      </c>
      <c r="E20" s="22">
        <v>0</v>
      </c>
      <c r="F20" s="94"/>
      <c r="G20" s="94"/>
      <c r="H20" s="94"/>
    </row>
    <row r="21" customFormat="1" ht="26.25" customHeight="1" spans="1:8">
      <c r="A21" s="20" t="s">
        <v>162</v>
      </c>
      <c r="B21" s="21" t="s">
        <v>163</v>
      </c>
      <c r="C21" s="94">
        <f t="shared" si="0"/>
        <v>13.42785</v>
      </c>
      <c r="D21" s="22">
        <v>13.42785</v>
      </c>
      <c r="E21" s="22">
        <v>0</v>
      </c>
      <c r="F21" s="94"/>
      <c r="G21" s="94"/>
      <c r="H21" s="94"/>
    </row>
    <row r="22" customFormat="1" ht="26.25" customHeight="1" spans="1:8">
      <c r="A22" s="20" t="s">
        <v>164</v>
      </c>
      <c r="B22" s="21" t="s">
        <v>165</v>
      </c>
      <c r="C22" s="94">
        <f t="shared" si="0"/>
        <v>13.42785</v>
      </c>
      <c r="D22" s="22">
        <v>13.42785</v>
      </c>
      <c r="E22" s="22">
        <v>0</v>
      </c>
      <c r="F22" s="94"/>
      <c r="G22" s="94"/>
      <c r="H22" s="94"/>
    </row>
    <row r="23" customFormat="1" ht="26.25" customHeight="1" spans="1:8">
      <c r="A23" s="20" t="s">
        <v>166</v>
      </c>
      <c r="B23" s="21" t="s">
        <v>167</v>
      </c>
      <c r="C23" s="94">
        <f t="shared" si="0"/>
        <v>13.42785</v>
      </c>
      <c r="D23" s="22">
        <v>13.42785</v>
      </c>
      <c r="E23" s="22">
        <v>0</v>
      </c>
      <c r="F23" s="94"/>
      <c r="G23" s="94"/>
      <c r="H23" s="94"/>
    </row>
    <row r="24" customFormat="1" ht="26.25" customHeight="1" spans="1:8">
      <c r="A24" s="20" t="s">
        <v>168</v>
      </c>
      <c r="B24" s="21" t="s">
        <v>169</v>
      </c>
      <c r="C24" s="94">
        <f t="shared" si="0"/>
        <v>60</v>
      </c>
      <c r="D24" s="22">
        <v>0</v>
      </c>
      <c r="E24" s="22">
        <v>60</v>
      </c>
      <c r="F24" s="94"/>
      <c r="G24" s="94"/>
      <c r="H24" s="94"/>
    </row>
    <row r="25" customFormat="1" ht="26.25" customHeight="1" spans="1:8">
      <c r="A25" s="20" t="s">
        <v>170</v>
      </c>
      <c r="B25" s="21" t="s">
        <v>171</v>
      </c>
      <c r="C25" s="94">
        <f t="shared" si="0"/>
        <v>60</v>
      </c>
      <c r="D25" s="22">
        <v>0</v>
      </c>
      <c r="E25" s="22">
        <v>60</v>
      </c>
      <c r="F25" s="94"/>
      <c r="G25" s="94"/>
      <c r="H25" s="94"/>
    </row>
    <row r="26" customFormat="1" ht="26.25" customHeight="1" spans="1:8">
      <c r="A26" s="20" t="s">
        <v>172</v>
      </c>
      <c r="B26" s="21" t="s">
        <v>173</v>
      </c>
      <c r="C26" s="94">
        <f t="shared" si="0"/>
        <v>60</v>
      </c>
      <c r="D26" s="22">
        <v>0</v>
      </c>
      <c r="E26" s="22">
        <v>60</v>
      </c>
      <c r="F26" s="94"/>
      <c r="G26" s="94"/>
      <c r="H26" s="94"/>
    </row>
    <row r="27" customFormat="1" ht="26.25" customHeight="1" spans="1:8">
      <c r="A27" s="20" t="s">
        <v>174</v>
      </c>
      <c r="B27" s="21" t="s">
        <v>175</v>
      </c>
      <c r="C27" s="94">
        <f t="shared" si="0"/>
        <v>2471.343315</v>
      </c>
      <c r="D27" s="22">
        <v>357.435588</v>
      </c>
      <c r="E27" s="22">
        <v>2113.907727</v>
      </c>
      <c r="F27" s="94"/>
      <c r="G27" s="94"/>
      <c r="H27" s="94"/>
    </row>
    <row r="28" customFormat="1" ht="26.25" customHeight="1" spans="1:8">
      <c r="A28" s="20" t="s">
        <v>176</v>
      </c>
      <c r="B28" s="21" t="s">
        <v>177</v>
      </c>
      <c r="C28" s="94">
        <f t="shared" si="0"/>
        <v>394.86674</v>
      </c>
      <c r="D28" s="22">
        <v>350.751146</v>
      </c>
      <c r="E28" s="22">
        <v>44.115594</v>
      </c>
      <c r="F28" s="94"/>
      <c r="G28" s="94"/>
      <c r="H28" s="94"/>
    </row>
    <row r="29" customFormat="1" ht="26.25" customHeight="1" spans="1:8">
      <c r="A29" s="20" t="s">
        <v>178</v>
      </c>
      <c r="B29" s="21" t="s">
        <v>179</v>
      </c>
      <c r="C29" s="94">
        <f t="shared" si="0"/>
        <v>350.751146</v>
      </c>
      <c r="D29" s="22">
        <v>350.751146</v>
      </c>
      <c r="E29" s="22">
        <v>0</v>
      </c>
      <c r="F29" s="94"/>
      <c r="G29" s="94"/>
      <c r="H29" s="94"/>
    </row>
    <row r="30" customFormat="1" ht="26.25" customHeight="1" spans="1:8">
      <c r="A30" s="20" t="s">
        <v>180</v>
      </c>
      <c r="B30" s="21" t="s">
        <v>181</v>
      </c>
      <c r="C30" s="94">
        <f t="shared" si="0"/>
        <v>44.115594</v>
      </c>
      <c r="D30" s="22">
        <v>0</v>
      </c>
      <c r="E30" s="22">
        <v>44.115594</v>
      </c>
      <c r="F30" s="94"/>
      <c r="G30" s="94"/>
      <c r="H30" s="94"/>
    </row>
    <row r="31" customFormat="1" ht="26.25" customHeight="1" spans="1:8">
      <c r="A31" s="20" t="s">
        <v>182</v>
      </c>
      <c r="B31" s="21" t="s">
        <v>183</v>
      </c>
      <c r="C31" s="94">
        <f t="shared" si="0"/>
        <v>414.114483</v>
      </c>
      <c r="D31" s="22">
        <v>0</v>
      </c>
      <c r="E31" s="22">
        <v>414.114483</v>
      </c>
      <c r="F31" s="94"/>
      <c r="G31" s="94"/>
      <c r="H31" s="94"/>
    </row>
    <row r="32" customFormat="1" ht="26.25" customHeight="1" spans="1:8">
      <c r="A32" s="20" t="s">
        <v>184</v>
      </c>
      <c r="B32" s="21" t="s">
        <v>185</v>
      </c>
      <c r="C32" s="94">
        <f t="shared" si="0"/>
        <v>414.114483</v>
      </c>
      <c r="D32" s="22">
        <v>0</v>
      </c>
      <c r="E32" s="22">
        <v>414.114483</v>
      </c>
      <c r="F32" s="94"/>
      <c r="G32" s="94"/>
      <c r="H32" s="94"/>
    </row>
    <row r="33" customFormat="1" ht="26.25" customHeight="1" spans="1:8">
      <c r="A33" s="20" t="s">
        <v>186</v>
      </c>
      <c r="B33" s="21" t="s">
        <v>187</v>
      </c>
      <c r="C33" s="94">
        <f t="shared" si="0"/>
        <v>985.936078</v>
      </c>
      <c r="D33" s="22">
        <v>0</v>
      </c>
      <c r="E33" s="22">
        <v>985.936078</v>
      </c>
      <c r="F33" s="94"/>
      <c r="G33" s="94"/>
      <c r="H33" s="94"/>
    </row>
    <row r="34" customFormat="1" ht="26.25" customHeight="1" spans="1:8">
      <c r="A34" s="20" t="s">
        <v>188</v>
      </c>
      <c r="B34" s="21" t="s">
        <v>189</v>
      </c>
      <c r="C34" s="94">
        <f t="shared" si="0"/>
        <v>840.175974</v>
      </c>
      <c r="D34" s="22">
        <v>0</v>
      </c>
      <c r="E34" s="22">
        <v>840.175974</v>
      </c>
      <c r="F34" s="94"/>
      <c r="G34" s="94"/>
      <c r="H34" s="94"/>
    </row>
    <row r="35" customFormat="1" ht="26.25" customHeight="1" spans="1:8">
      <c r="A35" s="20" t="s">
        <v>190</v>
      </c>
      <c r="B35" s="21" t="s">
        <v>191</v>
      </c>
      <c r="C35" s="94">
        <f t="shared" si="0"/>
        <v>145.760104</v>
      </c>
      <c r="D35" s="22">
        <v>0</v>
      </c>
      <c r="E35" s="22">
        <v>145.760104</v>
      </c>
      <c r="F35" s="94"/>
      <c r="G35" s="94"/>
      <c r="H35" s="94"/>
    </row>
    <row r="36" customFormat="1" ht="26.25" customHeight="1" spans="1:8">
      <c r="A36" s="20" t="s">
        <v>192</v>
      </c>
      <c r="B36" s="21" t="s">
        <v>193</v>
      </c>
      <c r="C36" s="94">
        <f t="shared" si="0"/>
        <v>162.678177</v>
      </c>
      <c r="D36" s="22">
        <v>0</v>
      </c>
      <c r="E36" s="22">
        <v>162.678177</v>
      </c>
      <c r="F36" s="94"/>
      <c r="G36" s="94"/>
      <c r="H36" s="94"/>
    </row>
    <row r="37" customFormat="1" ht="26.25" customHeight="1" spans="1:8">
      <c r="A37" s="20" t="s">
        <v>194</v>
      </c>
      <c r="B37" s="21" t="s">
        <v>195</v>
      </c>
      <c r="C37" s="94">
        <f t="shared" si="0"/>
        <v>162.678177</v>
      </c>
      <c r="D37" s="22">
        <v>0</v>
      </c>
      <c r="E37" s="22">
        <v>162.678177</v>
      </c>
      <c r="F37" s="94"/>
      <c r="G37" s="94"/>
      <c r="H37" s="94"/>
    </row>
    <row r="38" customFormat="1" ht="26.25" customHeight="1" spans="1:8">
      <c r="A38" s="20" t="s">
        <v>196</v>
      </c>
      <c r="B38" s="21" t="s">
        <v>197</v>
      </c>
      <c r="C38" s="94">
        <f t="shared" si="0"/>
        <v>513.747837</v>
      </c>
      <c r="D38" s="22">
        <v>6.684442</v>
      </c>
      <c r="E38" s="22">
        <v>507.063395</v>
      </c>
      <c r="F38" s="94"/>
      <c r="G38" s="94"/>
      <c r="H38" s="94"/>
    </row>
    <row r="39" customFormat="1" ht="26.25" customHeight="1" spans="1:8">
      <c r="A39" s="20" t="s">
        <v>198</v>
      </c>
      <c r="B39" s="21" t="s">
        <v>199</v>
      </c>
      <c r="C39" s="94">
        <f t="shared" si="0"/>
        <v>406.559442</v>
      </c>
      <c r="D39" s="22">
        <v>6.684442</v>
      </c>
      <c r="E39" s="22">
        <v>399.875</v>
      </c>
      <c r="F39" s="94"/>
      <c r="G39" s="94"/>
      <c r="H39" s="94"/>
    </row>
    <row r="40" customFormat="1" ht="26.25" customHeight="1" spans="1:8">
      <c r="A40" s="20" t="s">
        <v>200</v>
      </c>
      <c r="B40" s="21" t="s">
        <v>201</v>
      </c>
      <c r="C40" s="94">
        <f t="shared" si="0"/>
        <v>9.350066</v>
      </c>
      <c r="D40" s="22">
        <v>0</v>
      </c>
      <c r="E40" s="22">
        <v>9.350066</v>
      </c>
      <c r="F40" s="94"/>
      <c r="G40" s="94"/>
      <c r="H40" s="94"/>
    </row>
    <row r="41" customFormat="1" ht="26.25" customHeight="1" spans="1:8">
      <c r="A41" s="20" t="s">
        <v>202</v>
      </c>
      <c r="B41" s="21" t="s">
        <v>203</v>
      </c>
      <c r="C41" s="94">
        <f t="shared" si="0"/>
        <v>97.838329</v>
      </c>
      <c r="D41" s="22">
        <v>0</v>
      </c>
      <c r="E41" s="22">
        <v>97.838329</v>
      </c>
      <c r="F41" s="94"/>
      <c r="G41" s="94"/>
      <c r="H41" s="94"/>
    </row>
    <row r="42" customFormat="1" ht="26.25" customHeight="1" spans="1:8">
      <c r="A42" s="20" t="s">
        <v>204</v>
      </c>
      <c r="B42" s="21" t="s">
        <v>205</v>
      </c>
      <c r="C42" s="94">
        <f t="shared" si="0"/>
        <v>128.711671</v>
      </c>
      <c r="D42" s="22">
        <v>0</v>
      </c>
      <c r="E42" s="22">
        <v>128.711671</v>
      </c>
      <c r="F42" s="94"/>
      <c r="G42" s="94"/>
      <c r="H42" s="94"/>
    </row>
    <row r="43" ht="26.25" customHeight="1" spans="1:8">
      <c r="A43" s="20" t="s">
        <v>206</v>
      </c>
      <c r="B43" s="21" t="s">
        <v>207</v>
      </c>
      <c r="C43" s="94">
        <f t="shared" si="0"/>
        <v>128.711671</v>
      </c>
      <c r="D43" s="22">
        <v>0</v>
      </c>
      <c r="E43" s="22">
        <v>128.711671</v>
      </c>
      <c r="F43" s="94"/>
      <c r="G43" s="94"/>
      <c r="H43" s="94"/>
    </row>
    <row r="44" customFormat="1" ht="26.25" customHeight="1" spans="1:8">
      <c r="A44" s="20" t="s">
        <v>208</v>
      </c>
      <c r="B44" s="21" t="s">
        <v>209</v>
      </c>
      <c r="C44" s="94">
        <f t="shared" si="0"/>
        <v>128.711671</v>
      </c>
      <c r="D44" s="22">
        <v>0</v>
      </c>
      <c r="E44" s="22">
        <v>128.711671</v>
      </c>
      <c r="F44" s="94"/>
      <c r="G44" s="94"/>
      <c r="H44" s="94"/>
    </row>
    <row r="45" customFormat="1" ht="26.25" customHeight="1" spans="1:8">
      <c r="A45" s="20" t="s">
        <v>210</v>
      </c>
      <c r="B45" s="21" t="s">
        <v>211</v>
      </c>
      <c r="C45" s="94">
        <f t="shared" si="0"/>
        <v>1355.248177</v>
      </c>
      <c r="D45" s="22">
        <v>0</v>
      </c>
      <c r="E45" s="22">
        <v>1355.248177</v>
      </c>
      <c r="F45" s="94"/>
      <c r="G45" s="94"/>
      <c r="H45" s="94"/>
    </row>
    <row r="46" customFormat="1" ht="26.25" customHeight="1" spans="1:8">
      <c r="A46" s="20" t="s">
        <v>212</v>
      </c>
      <c r="B46" s="21" t="s">
        <v>213</v>
      </c>
      <c r="C46" s="94">
        <f t="shared" si="0"/>
        <v>1355.248177</v>
      </c>
      <c r="D46" s="22">
        <v>0</v>
      </c>
      <c r="E46" s="22">
        <v>1355.248177</v>
      </c>
      <c r="F46" s="94"/>
      <c r="G46" s="94"/>
      <c r="H46" s="94"/>
    </row>
    <row r="47" customFormat="1" ht="26.25" customHeight="1" spans="1:8">
      <c r="A47" s="20" t="s">
        <v>214</v>
      </c>
      <c r="B47" s="21" t="s">
        <v>215</v>
      </c>
      <c r="C47" s="94">
        <f t="shared" si="0"/>
        <v>1354.948177</v>
      </c>
      <c r="D47" s="22">
        <v>0</v>
      </c>
      <c r="E47" s="22">
        <v>1354.948177</v>
      </c>
      <c r="F47" s="94"/>
      <c r="G47" s="94"/>
      <c r="H47" s="94"/>
    </row>
    <row r="48" customFormat="1" ht="26.25" customHeight="1" spans="1:8">
      <c r="A48" s="24" t="s">
        <v>216</v>
      </c>
      <c r="B48" s="25" t="s">
        <v>217</v>
      </c>
      <c r="C48" s="94">
        <f t="shared" si="0"/>
        <v>0.3</v>
      </c>
      <c r="D48" s="22">
        <v>0</v>
      </c>
      <c r="E48" s="22">
        <v>0.3</v>
      </c>
      <c r="F48" s="94"/>
      <c r="G48" s="94"/>
      <c r="H48" s="94"/>
    </row>
    <row r="49" ht="26.25" customHeight="1" spans="1:8">
      <c r="A49" s="29" t="s">
        <v>218</v>
      </c>
      <c r="B49" s="30" t="s">
        <v>219</v>
      </c>
      <c r="C49" s="94">
        <f t="shared" si="0"/>
        <v>20.0376</v>
      </c>
      <c r="D49" s="22">
        <v>20.0376</v>
      </c>
      <c r="E49" s="22">
        <v>0</v>
      </c>
      <c r="F49" s="94"/>
      <c r="G49" s="94"/>
      <c r="H49" s="94"/>
    </row>
    <row r="50" ht="26.25" customHeight="1" spans="1:8">
      <c r="A50" s="29" t="s">
        <v>220</v>
      </c>
      <c r="B50" s="30" t="s">
        <v>221</v>
      </c>
      <c r="C50" s="94">
        <f t="shared" si="0"/>
        <v>20.0376</v>
      </c>
      <c r="D50" s="22">
        <v>20.0376</v>
      </c>
      <c r="E50" s="22">
        <v>0</v>
      </c>
      <c r="F50" s="94"/>
      <c r="G50" s="94"/>
      <c r="H50" s="94"/>
    </row>
    <row r="51" ht="26.25" customHeight="1" spans="1:8">
      <c r="A51" s="29" t="s">
        <v>222</v>
      </c>
      <c r="B51" s="30" t="s">
        <v>223</v>
      </c>
      <c r="C51" s="94">
        <f t="shared" si="0"/>
        <v>20.0376</v>
      </c>
      <c r="D51" s="95">
        <v>20.0376</v>
      </c>
      <c r="E51" s="95">
        <v>0</v>
      </c>
      <c r="F51" s="94"/>
      <c r="G51" s="94"/>
      <c r="H51" s="94"/>
    </row>
    <row r="52" ht="25.5" customHeight="1" spans="1:8">
      <c r="A52" s="96" t="s">
        <v>237</v>
      </c>
      <c r="B52" s="96"/>
      <c r="C52" s="96"/>
      <c r="D52" s="96"/>
      <c r="E52" s="96"/>
      <c r="F52" s="96"/>
      <c r="G52" s="96"/>
      <c r="H52" s="96"/>
    </row>
    <row r="53" ht="25.5" customHeight="1" spans="1:8">
      <c r="A53" s="36" t="s">
        <v>225</v>
      </c>
      <c r="B53" s="36"/>
      <c r="C53" s="36"/>
      <c r="D53" s="36"/>
      <c r="E53" s="36"/>
      <c r="F53" s="36"/>
      <c r="G53" s="36"/>
      <c r="H53" s="36"/>
    </row>
    <row r="54" customFormat="1" ht="25.5" customHeight="1" spans="1:8">
      <c r="A54" s="36" t="s">
        <v>226</v>
      </c>
      <c r="B54" s="36"/>
      <c r="C54" s="36"/>
      <c r="D54" s="36"/>
      <c r="E54" s="36"/>
      <c r="F54" s="36"/>
      <c r="G54" s="36"/>
      <c r="H54" s="36"/>
    </row>
    <row r="55" customFormat="1" ht="25.5" customHeight="1" spans="1:8">
      <c r="A55" s="36" t="s">
        <v>227</v>
      </c>
      <c r="B55" s="36"/>
      <c r="C55" s="36"/>
      <c r="D55" s="36"/>
      <c r="E55" s="36"/>
      <c r="F55" s="36"/>
      <c r="G55" s="36"/>
      <c r="H55" s="36"/>
    </row>
    <row r="56" customFormat="1" ht="25.5" customHeight="1" spans="1:8">
      <c r="A56" s="36" t="s">
        <v>238</v>
      </c>
      <c r="B56" s="36"/>
      <c r="C56" s="36"/>
      <c r="D56" s="36"/>
      <c r="E56" s="36"/>
      <c r="F56" s="36"/>
      <c r="G56" s="36"/>
      <c r="H56" s="36"/>
    </row>
  </sheetData>
  <sheetProtection selectLockedCells="1" selectUnlockedCells="1"/>
  <mergeCells count="13">
    <mergeCell ref="A2:H2"/>
    <mergeCell ref="A4:B4"/>
    <mergeCell ref="A52:H52"/>
    <mergeCell ref="A53:H53"/>
    <mergeCell ref="A54:H54"/>
    <mergeCell ref="A55:H55"/>
    <mergeCell ref="A56:H56"/>
    <mergeCell ref="C4:C5"/>
    <mergeCell ref="D4:D5"/>
    <mergeCell ref="E4:E5"/>
    <mergeCell ref="F4:F5"/>
    <mergeCell ref="G4:G5"/>
    <mergeCell ref="H4:H5"/>
  </mergeCells>
  <pageMargins left="0.707638888888889" right="0.159027777777778" top="0.747916666666667" bottom="0.747916666666667" header="0.313888888888889" footer="0.313888888888889"/>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topLeftCell="A29" workbookViewId="0">
      <selection activeCell="A38" sqref="A38:F38"/>
    </sheetView>
  </sheetViews>
  <sheetFormatPr defaultColWidth="9" defaultRowHeight="13.5" outlineLevelCol="5"/>
  <cols>
    <col min="1" max="1" width="27.625" customWidth="1"/>
    <col min="2" max="2" width="20.125" style="41" customWidth="1"/>
    <col min="3" max="3" width="28.5" customWidth="1"/>
    <col min="4" max="4" width="18.25" style="41" customWidth="1"/>
    <col min="5" max="5" width="16.875" style="41" customWidth="1"/>
    <col min="6" max="6" width="17.125" style="41" customWidth="1"/>
  </cols>
  <sheetData>
    <row r="1" customFormat="1" spans="1:6">
      <c r="A1" t="s">
        <v>239</v>
      </c>
      <c r="B1" s="41"/>
      <c r="D1" s="41"/>
      <c r="E1" s="41"/>
      <c r="F1" s="41"/>
    </row>
    <row r="2" ht="28.5" customHeight="1" spans="1:6">
      <c r="A2" s="58" t="s">
        <v>240</v>
      </c>
      <c r="B2" s="58"/>
      <c r="C2" s="58"/>
      <c r="D2" s="58"/>
      <c r="E2" s="58"/>
      <c r="F2" s="58"/>
    </row>
    <row r="3" s="2" customFormat="1" ht="14.25" spans="1:6">
      <c r="A3" s="70" t="s">
        <v>72</v>
      </c>
      <c r="B3" s="71"/>
      <c r="C3" s="9"/>
      <c r="D3" s="72"/>
      <c r="E3" s="71"/>
      <c r="F3" s="73" t="s">
        <v>73</v>
      </c>
    </row>
    <row r="4" ht="25.5" customHeight="1" spans="1:6">
      <c r="A4" s="74" t="s">
        <v>241</v>
      </c>
      <c r="B4" s="74"/>
      <c r="C4" s="74" t="s">
        <v>242</v>
      </c>
      <c r="D4" s="74" t="s">
        <v>75</v>
      </c>
      <c r="E4" s="74" t="s">
        <v>75</v>
      </c>
      <c r="F4" s="74" t="s">
        <v>75</v>
      </c>
    </row>
    <row r="5" ht="37.5" customHeight="1" spans="1:6">
      <c r="A5" s="75" t="s">
        <v>243</v>
      </c>
      <c r="B5" s="76" t="s">
        <v>244</v>
      </c>
      <c r="C5" s="75" t="s">
        <v>243</v>
      </c>
      <c r="D5" s="77" t="s">
        <v>116</v>
      </c>
      <c r="E5" s="76" t="s">
        <v>245</v>
      </c>
      <c r="F5" s="76" t="s">
        <v>246</v>
      </c>
    </row>
    <row r="6" ht="24" customHeight="1" spans="1:6">
      <c r="A6" s="78" t="s">
        <v>247</v>
      </c>
      <c r="B6" s="22">
        <v>2670.372895</v>
      </c>
      <c r="C6" s="79" t="s">
        <v>81</v>
      </c>
      <c r="D6" s="80">
        <f>SUM(E6:F6)</f>
        <v>0</v>
      </c>
      <c r="E6" s="22">
        <v>0</v>
      </c>
      <c r="F6" s="81">
        <v>0</v>
      </c>
    </row>
    <row r="7" ht="24" customHeight="1" spans="1:6">
      <c r="A7" s="78" t="s">
        <v>248</v>
      </c>
      <c r="B7" s="22">
        <v>1662.362092</v>
      </c>
      <c r="C7" s="79" t="s">
        <v>83</v>
      </c>
      <c r="D7" s="80">
        <f t="shared" ref="D7:D34" si="0">SUM(E7:F7)</f>
        <v>0</v>
      </c>
      <c r="E7" s="22">
        <v>0</v>
      </c>
      <c r="F7" s="81">
        <v>0</v>
      </c>
    </row>
    <row r="8" ht="24" customHeight="1" spans="1:6">
      <c r="A8" s="78" t="s">
        <v>75</v>
      </c>
      <c r="B8" s="80" t="s">
        <v>75</v>
      </c>
      <c r="C8" s="79" t="s">
        <v>85</v>
      </c>
      <c r="D8" s="80">
        <f t="shared" si="0"/>
        <v>0</v>
      </c>
      <c r="E8" s="22">
        <v>0</v>
      </c>
      <c r="F8" s="81">
        <v>0</v>
      </c>
    </row>
    <row r="9" ht="24" customHeight="1" spans="1:6">
      <c r="A9" s="78" t="s">
        <v>75</v>
      </c>
      <c r="B9" s="80" t="s">
        <v>75</v>
      </c>
      <c r="C9" s="79" t="s">
        <v>87</v>
      </c>
      <c r="D9" s="80">
        <f t="shared" si="0"/>
        <v>0.572688</v>
      </c>
      <c r="E9" s="22">
        <v>0.572688</v>
      </c>
      <c r="F9" s="81">
        <v>0</v>
      </c>
    </row>
    <row r="10" ht="24" customHeight="1" spans="1:6">
      <c r="A10" s="78" t="s">
        <v>75</v>
      </c>
      <c r="B10" s="80" t="s">
        <v>75</v>
      </c>
      <c r="C10" s="79" t="s">
        <v>89</v>
      </c>
      <c r="D10" s="80">
        <f t="shared" si="0"/>
        <v>211</v>
      </c>
      <c r="E10" s="22">
        <v>211</v>
      </c>
      <c r="F10" s="81">
        <v>0</v>
      </c>
    </row>
    <row r="11" ht="24" customHeight="1" spans="1:6">
      <c r="A11" s="78" t="s">
        <v>75</v>
      </c>
      <c r="B11" s="80" t="s">
        <v>75</v>
      </c>
      <c r="C11" s="79" t="s">
        <v>91</v>
      </c>
      <c r="D11" s="80">
        <f t="shared" si="0"/>
        <v>0</v>
      </c>
      <c r="E11" s="22">
        <v>0</v>
      </c>
      <c r="F11" s="81">
        <v>0</v>
      </c>
    </row>
    <row r="12" ht="24" customHeight="1" spans="1:6">
      <c r="A12" s="78" t="s">
        <v>75</v>
      </c>
      <c r="B12" s="80" t="s">
        <v>75</v>
      </c>
      <c r="C12" s="79" t="s">
        <v>93</v>
      </c>
      <c r="D12" s="80">
        <f t="shared" si="0"/>
        <v>57.238616</v>
      </c>
      <c r="E12" s="22">
        <v>57.238616</v>
      </c>
      <c r="F12" s="81">
        <v>0</v>
      </c>
    </row>
    <row r="13" ht="24" customHeight="1" spans="1:6">
      <c r="A13" s="78" t="s">
        <v>75</v>
      </c>
      <c r="B13" s="80" t="s">
        <v>75</v>
      </c>
      <c r="C13" s="79" t="s">
        <v>94</v>
      </c>
      <c r="D13" s="80">
        <f t="shared" si="0"/>
        <v>15.15507</v>
      </c>
      <c r="E13" s="22">
        <v>15.15507</v>
      </c>
      <c r="F13" s="81">
        <v>0</v>
      </c>
    </row>
    <row r="14" ht="24" customHeight="1" spans="1:6">
      <c r="A14" s="78" t="s">
        <v>75</v>
      </c>
      <c r="B14" s="80" t="s">
        <v>75</v>
      </c>
      <c r="C14" s="79" t="s">
        <v>95</v>
      </c>
      <c r="D14" s="80">
        <f t="shared" si="0"/>
        <v>13.42785</v>
      </c>
      <c r="E14" s="22">
        <v>13.42785</v>
      </c>
      <c r="F14" s="81">
        <v>0</v>
      </c>
    </row>
    <row r="15" ht="24" customHeight="1" spans="1:6">
      <c r="A15" s="78" t="s">
        <v>75</v>
      </c>
      <c r="B15" s="80" t="s">
        <v>75</v>
      </c>
      <c r="C15" s="79" t="s">
        <v>96</v>
      </c>
      <c r="D15" s="80">
        <f t="shared" si="0"/>
        <v>60</v>
      </c>
      <c r="E15" s="22">
        <v>60</v>
      </c>
      <c r="F15" s="81">
        <v>0</v>
      </c>
    </row>
    <row r="16" ht="24" customHeight="1" spans="1:6">
      <c r="A16" s="78" t="s">
        <v>75</v>
      </c>
      <c r="B16" s="80" t="s">
        <v>75</v>
      </c>
      <c r="C16" s="79" t="s">
        <v>97</v>
      </c>
      <c r="D16" s="80">
        <f t="shared" si="0"/>
        <v>2471.343315</v>
      </c>
      <c r="E16" s="22">
        <v>808.981223</v>
      </c>
      <c r="F16" s="81">
        <v>1662.362092</v>
      </c>
    </row>
    <row r="17" ht="24" customHeight="1" spans="1:6">
      <c r="A17" s="78" t="s">
        <v>75</v>
      </c>
      <c r="B17" s="80" t="s">
        <v>75</v>
      </c>
      <c r="C17" s="79" t="s">
        <v>98</v>
      </c>
      <c r="D17" s="80">
        <f t="shared" si="0"/>
        <v>128.711671</v>
      </c>
      <c r="E17" s="22">
        <v>128.711671</v>
      </c>
      <c r="F17" s="81">
        <v>0</v>
      </c>
    </row>
    <row r="18" ht="24" customHeight="1" spans="1:6">
      <c r="A18" s="78" t="s">
        <v>75</v>
      </c>
      <c r="B18" s="80" t="s">
        <v>75</v>
      </c>
      <c r="C18" s="79" t="s">
        <v>99</v>
      </c>
      <c r="D18" s="80">
        <f t="shared" si="0"/>
        <v>1355.248177</v>
      </c>
      <c r="E18" s="22">
        <v>1355.248177</v>
      </c>
      <c r="F18" s="81">
        <v>0</v>
      </c>
    </row>
    <row r="19" ht="24" customHeight="1" spans="1:6">
      <c r="A19" s="78" t="s">
        <v>75</v>
      </c>
      <c r="B19" s="80" t="s">
        <v>75</v>
      </c>
      <c r="C19" s="79" t="s">
        <v>100</v>
      </c>
      <c r="D19" s="80">
        <f t="shared" si="0"/>
        <v>0</v>
      </c>
      <c r="E19" s="22">
        <v>0</v>
      </c>
      <c r="F19" s="81">
        <v>0</v>
      </c>
    </row>
    <row r="20" ht="24" customHeight="1" spans="1:6">
      <c r="A20" s="78" t="s">
        <v>75</v>
      </c>
      <c r="B20" s="80" t="s">
        <v>75</v>
      </c>
      <c r="C20" s="79" t="s">
        <v>101</v>
      </c>
      <c r="D20" s="80">
        <f t="shared" si="0"/>
        <v>0</v>
      </c>
      <c r="E20" s="22">
        <v>0</v>
      </c>
      <c r="F20" s="81">
        <v>0</v>
      </c>
    </row>
    <row r="21" ht="24" customHeight="1" spans="1:6">
      <c r="A21" s="78" t="s">
        <v>75</v>
      </c>
      <c r="B21" s="80" t="s">
        <v>75</v>
      </c>
      <c r="C21" s="79" t="s">
        <v>102</v>
      </c>
      <c r="D21" s="80">
        <f t="shared" si="0"/>
        <v>0</v>
      </c>
      <c r="E21" s="22">
        <v>0</v>
      </c>
      <c r="F21" s="81">
        <v>0</v>
      </c>
    </row>
    <row r="22" ht="24" customHeight="1" spans="1:6">
      <c r="A22" s="78" t="s">
        <v>75</v>
      </c>
      <c r="B22" s="80" t="s">
        <v>75</v>
      </c>
      <c r="C22" s="79" t="s">
        <v>103</v>
      </c>
      <c r="D22" s="80">
        <f t="shared" si="0"/>
        <v>0</v>
      </c>
      <c r="E22" s="22">
        <v>0</v>
      </c>
      <c r="F22" s="81">
        <v>0</v>
      </c>
    </row>
    <row r="23" ht="24" customHeight="1" spans="1:6">
      <c r="A23" s="78" t="s">
        <v>75</v>
      </c>
      <c r="B23" s="80" t="s">
        <v>75</v>
      </c>
      <c r="C23" s="79" t="s">
        <v>104</v>
      </c>
      <c r="D23" s="80">
        <f t="shared" si="0"/>
        <v>0</v>
      </c>
      <c r="E23" s="22">
        <v>0</v>
      </c>
      <c r="F23" s="81">
        <v>0</v>
      </c>
    </row>
    <row r="24" ht="24" customHeight="1" spans="1:6">
      <c r="A24" s="78" t="s">
        <v>75</v>
      </c>
      <c r="B24" s="80" t="s">
        <v>75</v>
      </c>
      <c r="C24" s="79" t="s">
        <v>105</v>
      </c>
      <c r="D24" s="80">
        <f t="shared" si="0"/>
        <v>20.0376</v>
      </c>
      <c r="E24" s="22">
        <v>20.0376</v>
      </c>
      <c r="F24" s="81">
        <v>0</v>
      </c>
    </row>
    <row r="25" ht="24" customHeight="1" spans="1:6">
      <c r="A25" s="78" t="s">
        <v>75</v>
      </c>
      <c r="B25" s="80" t="s">
        <v>75</v>
      </c>
      <c r="C25" s="79" t="s">
        <v>106</v>
      </c>
      <c r="D25" s="80">
        <f t="shared" si="0"/>
        <v>0</v>
      </c>
      <c r="E25" s="22">
        <v>0</v>
      </c>
      <c r="F25" s="81">
        <v>0</v>
      </c>
    </row>
    <row r="26" ht="24" customHeight="1" spans="1:6">
      <c r="A26" s="78" t="s">
        <v>75</v>
      </c>
      <c r="B26" s="80" t="s">
        <v>75</v>
      </c>
      <c r="C26" s="79" t="s">
        <v>107</v>
      </c>
      <c r="D26" s="80">
        <f t="shared" si="0"/>
        <v>0</v>
      </c>
      <c r="E26" s="22">
        <v>0</v>
      </c>
      <c r="F26" s="81">
        <v>0</v>
      </c>
    </row>
    <row r="27" ht="24" customHeight="1" spans="1:6">
      <c r="A27" s="78" t="s">
        <v>75</v>
      </c>
      <c r="B27" s="80" t="s">
        <v>75</v>
      </c>
      <c r="C27" s="79" t="s">
        <v>108</v>
      </c>
      <c r="D27" s="80">
        <f t="shared" si="0"/>
        <v>0</v>
      </c>
      <c r="E27" s="22">
        <v>0</v>
      </c>
      <c r="F27" s="81">
        <v>0</v>
      </c>
    </row>
    <row r="28" ht="24" customHeight="1" spans="1:6">
      <c r="A28" s="78" t="s">
        <v>75</v>
      </c>
      <c r="B28" s="80" t="s">
        <v>75</v>
      </c>
      <c r="C28" s="79" t="s">
        <v>109</v>
      </c>
      <c r="D28" s="80">
        <f t="shared" si="0"/>
        <v>0</v>
      </c>
      <c r="E28" s="22">
        <v>0</v>
      </c>
      <c r="F28" s="81">
        <v>0</v>
      </c>
    </row>
    <row r="29" ht="24" customHeight="1" spans="1:6">
      <c r="A29" s="74" t="s">
        <v>110</v>
      </c>
      <c r="B29" s="82">
        <f>SUM(B6:B7)</f>
        <v>4332.734987</v>
      </c>
      <c r="C29" s="74" t="s">
        <v>111</v>
      </c>
      <c r="D29" s="80">
        <f>SUM(D6:D28)</f>
        <v>4332.734987</v>
      </c>
      <c r="E29" s="80">
        <f t="shared" ref="E29:F29" si="1">SUM(E6:E28)</f>
        <v>2670.372895</v>
      </c>
      <c r="F29" s="80">
        <f t="shared" si="1"/>
        <v>1662.362092</v>
      </c>
    </row>
    <row r="30" ht="24" customHeight="1" spans="1:6">
      <c r="A30" s="78" t="s">
        <v>75</v>
      </c>
      <c r="B30" s="80" t="s">
        <v>75</v>
      </c>
      <c r="C30" s="83" t="s">
        <v>75</v>
      </c>
      <c r="D30" s="80">
        <f t="shared" si="0"/>
        <v>0</v>
      </c>
      <c r="E30" s="80"/>
      <c r="F30" s="80"/>
    </row>
    <row r="31" ht="24" customHeight="1" spans="1:6">
      <c r="A31" s="84" t="s">
        <v>249</v>
      </c>
      <c r="B31" s="82">
        <v>0</v>
      </c>
      <c r="C31" s="84" t="s">
        <v>250</v>
      </c>
      <c r="D31" s="80">
        <f t="shared" si="0"/>
        <v>0</v>
      </c>
      <c r="E31" s="82">
        <v>0</v>
      </c>
      <c r="F31" s="82">
        <v>0</v>
      </c>
    </row>
    <row r="32" ht="24" customHeight="1" spans="1:6">
      <c r="A32" s="78" t="s">
        <v>247</v>
      </c>
      <c r="B32" s="80"/>
      <c r="C32" s="78" t="s">
        <v>251</v>
      </c>
      <c r="D32" s="80">
        <f t="shared" si="0"/>
        <v>0</v>
      </c>
      <c r="E32" s="80"/>
      <c r="F32" s="80"/>
    </row>
    <row r="33" ht="24" customHeight="1" spans="1:6">
      <c r="A33" s="78" t="s">
        <v>248</v>
      </c>
      <c r="B33" s="80"/>
      <c r="C33" s="78" t="s">
        <v>252</v>
      </c>
      <c r="D33" s="80">
        <f t="shared" si="0"/>
        <v>0</v>
      </c>
      <c r="E33" s="80"/>
      <c r="F33" s="80"/>
    </row>
    <row r="34" ht="24" customHeight="1" spans="1:6">
      <c r="A34" s="78" t="s">
        <v>75</v>
      </c>
      <c r="B34" s="80" t="s">
        <v>75</v>
      </c>
      <c r="C34" s="78" t="s">
        <v>75</v>
      </c>
      <c r="D34" s="80">
        <f t="shared" si="0"/>
        <v>0</v>
      </c>
      <c r="E34" s="80"/>
      <c r="F34" s="80"/>
    </row>
    <row r="35" ht="24" customHeight="1" spans="1:6">
      <c r="A35" s="74" t="s">
        <v>253</v>
      </c>
      <c r="B35" s="82">
        <f>B29</f>
        <v>4332.734987</v>
      </c>
      <c r="C35" s="74" t="s">
        <v>253</v>
      </c>
      <c r="D35" s="80">
        <f>D29</f>
        <v>4332.734987</v>
      </c>
      <c r="E35" s="80">
        <f t="shared" ref="E35:F35" si="2">E29</f>
        <v>2670.372895</v>
      </c>
      <c r="F35" s="80">
        <f t="shared" si="2"/>
        <v>1662.362092</v>
      </c>
    </row>
    <row r="36" ht="26.25" customHeight="1" spans="1:6">
      <c r="A36" s="85" t="s">
        <v>254</v>
      </c>
      <c r="B36" s="85"/>
      <c r="C36" s="85"/>
      <c r="D36" s="85"/>
      <c r="E36" s="85"/>
      <c r="F36" s="85"/>
    </row>
    <row r="37" customFormat="1" ht="26.25" customHeight="1" spans="1:6">
      <c r="A37" s="36" t="s">
        <v>225</v>
      </c>
      <c r="B37" s="36"/>
      <c r="C37" s="36"/>
      <c r="D37" s="36"/>
      <c r="E37" s="36"/>
      <c r="F37" s="36"/>
    </row>
    <row r="38" customFormat="1" ht="26.25" customHeight="1" spans="1:6">
      <c r="A38" s="36" t="s">
        <v>255</v>
      </c>
      <c r="B38" s="36"/>
      <c r="C38" s="36"/>
      <c r="D38" s="36"/>
      <c r="E38" s="36"/>
      <c r="F38" s="36"/>
    </row>
    <row r="39" customFormat="1" ht="26.25" customHeight="1" spans="1:6">
      <c r="A39" s="36" t="s">
        <v>120</v>
      </c>
      <c r="B39" s="36"/>
      <c r="C39" s="36"/>
      <c r="D39" s="36"/>
      <c r="E39" s="41"/>
      <c r="F39" s="41"/>
    </row>
    <row r="40" customFormat="1" ht="26.25" customHeight="1" spans="1:6">
      <c r="A40" s="36" t="s">
        <v>256</v>
      </c>
      <c r="B40" s="36"/>
      <c r="C40" s="36"/>
      <c r="D40" s="36"/>
      <c r="E40" s="36"/>
      <c r="F40" s="36"/>
    </row>
    <row r="41" customFormat="1" ht="26.25" customHeight="1" spans="1:6">
      <c r="A41" s="36" t="s">
        <v>257</v>
      </c>
      <c r="B41" s="36"/>
      <c r="C41" s="36"/>
      <c r="D41" s="36"/>
      <c r="E41" s="36"/>
      <c r="F41" s="36"/>
    </row>
  </sheetData>
  <sheetProtection selectLockedCells="1" selectUnlockedCells="1"/>
  <mergeCells count="9">
    <mergeCell ref="A2:F2"/>
    <mergeCell ref="A4:B4"/>
    <mergeCell ref="C4:F4"/>
    <mergeCell ref="A36:F36"/>
    <mergeCell ref="A37:F37"/>
    <mergeCell ref="A38:F38"/>
    <mergeCell ref="A39:D39"/>
    <mergeCell ref="A40:F40"/>
    <mergeCell ref="A41:F41"/>
  </mergeCells>
  <printOptions horizontalCentered="1"/>
  <pageMargins left="0.707638888888889" right="0.15625" top="0.432638888888889" bottom="0.15625" header="0.313888888888889" footer="0.15625"/>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G47" sqref="G47"/>
    </sheetView>
  </sheetViews>
  <sheetFormatPr defaultColWidth="9" defaultRowHeight="13.5" outlineLevelCol="4"/>
  <cols>
    <col min="1" max="1" width="14" style="5" customWidth="1"/>
    <col min="2" max="2" width="28.75" customWidth="1"/>
    <col min="3" max="5" width="16.625" style="57" customWidth="1"/>
  </cols>
  <sheetData>
    <row r="1" customFormat="1" spans="1:5">
      <c r="A1" s="5" t="s">
        <v>258</v>
      </c>
      <c r="C1" s="57"/>
      <c r="D1" s="57"/>
      <c r="E1" s="57"/>
    </row>
    <row r="2" ht="35.25" customHeight="1" spans="1:5">
      <c r="A2" s="58" t="s">
        <v>259</v>
      </c>
      <c r="B2" s="58"/>
      <c r="C2" s="58"/>
      <c r="D2" s="58"/>
      <c r="E2" s="58"/>
    </row>
    <row r="3" s="2" customFormat="1" ht="21.75" customHeight="1" spans="1:5">
      <c r="A3" s="59" t="s">
        <v>72</v>
      </c>
      <c r="B3" s="60"/>
      <c r="C3" s="61"/>
      <c r="D3" s="62"/>
      <c r="E3" s="63" t="s">
        <v>73</v>
      </c>
    </row>
    <row r="4" ht="19.5" customHeight="1" spans="1:5">
      <c r="A4" s="12" t="s">
        <v>77</v>
      </c>
      <c r="B4" s="15"/>
      <c r="C4" s="64" t="s">
        <v>116</v>
      </c>
      <c r="D4" s="64" t="s">
        <v>231</v>
      </c>
      <c r="E4" s="64" t="s">
        <v>232</v>
      </c>
    </row>
    <row r="5" ht="27" spans="1:5">
      <c r="A5" s="16" t="s">
        <v>131</v>
      </c>
      <c r="B5" s="65" t="s">
        <v>132</v>
      </c>
      <c r="C5" s="64"/>
      <c r="D5" s="64"/>
      <c r="E5" s="64"/>
    </row>
    <row r="6" ht="26.25" customHeight="1" spans="1:5">
      <c r="A6" s="12" t="s">
        <v>116</v>
      </c>
      <c r="B6" s="13"/>
      <c r="C6" s="66">
        <f>SUM(D6:E6)</f>
        <v>2670.372895</v>
      </c>
      <c r="D6" s="66">
        <f>D7+D10+D13+D16+D21+D24+D27+D33+D36+D40</f>
        <v>396.371666</v>
      </c>
      <c r="E6" s="66">
        <f>E7+E10+E13+E16+E21+E24+E27+E33+E36+E40</f>
        <v>2274.001229</v>
      </c>
    </row>
    <row r="7" ht="24.75" customHeight="1" spans="1:5">
      <c r="A7" s="20" t="s">
        <v>134</v>
      </c>
      <c r="B7" s="21" t="s">
        <v>135</v>
      </c>
      <c r="C7" s="66">
        <f t="shared" ref="C7:C42" si="0">SUM(D7:E7)</f>
        <v>0.572688</v>
      </c>
      <c r="D7" s="22">
        <v>0</v>
      </c>
      <c r="E7" s="22">
        <v>0.572688</v>
      </c>
    </row>
    <row r="8" customFormat="1" ht="24.75" customHeight="1" spans="1:5">
      <c r="A8" s="20" t="s">
        <v>136</v>
      </c>
      <c r="B8" s="21" t="s">
        <v>137</v>
      </c>
      <c r="C8" s="66">
        <f t="shared" si="0"/>
        <v>0.572688</v>
      </c>
      <c r="D8" s="22">
        <v>0</v>
      </c>
      <c r="E8" s="22">
        <v>0.572688</v>
      </c>
    </row>
    <row r="9" customFormat="1" ht="24.75" customHeight="1" spans="1:5">
      <c r="A9" s="20" t="s">
        <v>138</v>
      </c>
      <c r="B9" s="21" t="s">
        <v>139</v>
      </c>
      <c r="C9" s="66">
        <f t="shared" si="0"/>
        <v>0.572688</v>
      </c>
      <c r="D9" s="22">
        <v>0</v>
      </c>
      <c r="E9" s="22">
        <v>0.572688</v>
      </c>
    </row>
    <row r="10" customFormat="1" ht="24.75" customHeight="1" spans="1:5">
      <c r="A10" s="20" t="s">
        <v>140</v>
      </c>
      <c r="B10" s="21" t="s">
        <v>141</v>
      </c>
      <c r="C10" s="66">
        <f t="shared" si="0"/>
        <v>211</v>
      </c>
      <c r="D10" s="22">
        <v>0</v>
      </c>
      <c r="E10" s="22">
        <v>211</v>
      </c>
    </row>
    <row r="11" customFormat="1" ht="24.75" customHeight="1" spans="1:5">
      <c r="A11" s="20" t="s">
        <v>142</v>
      </c>
      <c r="B11" s="21" t="s">
        <v>143</v>
      </c>
      <c r="C11" s="66">
        <f t="shared" si="0"/>
        <v>211</v>
      </c>
      <c r="D11" s="22">
        <v>0</v>
      </c>
      <c r="E11" s="22">
        <v>211</v>
      </c>
    </row>
    <row r="12" customFormat="1" ht="24.75" customHeight="1" spans="1:5">
      <c r="A12" s="20" t="s">
        <v>144</v>
      </c>
      <c r="B12" s="21" t="s">
        <v>145</v>
      </c>
      <c r="C12" s="66">
        <f t="shared" si="0"/>
        <v>211</v>
      </c>
      <c r="D12" s="22">
        <v>0</v>
      </c>
      <c r="E12" s="22">
        <v>211</v>
      </c>
    </row>
    <row r="13" customFormat="1" ht="24.75" customHeight="1" spans="1:5">
      <c r="A13" s="20" t="s">
        <v>146</v>
      </c>
      <c r="B13" s="21" t="s">
        <v>147</v>
      </c>
      <c r="C13" s="66">
        <f t="shared" si="0"/>
        <v>57.238616</v>
      </c>
      <c r="D13" s="22">
        <v>0</v>
      </c>
      <c r="E13" s="22">
        <v>57.238616</v>
      </c>
    </row>
    <row r="14" customFormat="1" ht="24.75" customHeight="1" spans="1:5">
      <c r="A14" s="20" t="s">
        <v>148</v>
      </c>
      <c r="B14" s="21" t="s">
        <v>149</v>
      </c>
      <c r="C14" s="66">
        <f t="shared" si="0"/>
        <v>57.238616</v>
      </c>
      <c r="D14" s="22">
        <v>0</v>
      </c>
      <c r="E14" s="22">
        <v>57.238616</v>
      </c>
    </row>
    <row r="15" customFormat="1" ht="24.75" customHeight="1" spans="1:5">
      <c r="A15" s="20" t="s">
        <v>150</v>
      </c>
      <c r="B15" s="21" t="s">
        <v>151</v>
      </c>
      <c r="C15" s="66">
        <f t="shared" si="0"/>
        <v>57.238616</v>
      </c>
      <c r="D15" s="22">
        <v>0</v>
      </c>
      <c r="E15" s="22">
        <v>57.238616</v>
      </c>
    </row>
    <row r="16" customFormat="1" ht="24.75" customHeight="1" spans="1:5">
      <c r="A16" s="20" t="s">
        <v>152</v>
      </c>
      <c r="B16" s="21" t="s">
        <v>153</v>
      </c>
      <c r="C16" s="66">
        <f t="shared" si="0"/>
        <v>15.15507</v>
      </c>
      <c r="D16" s="22">
        <v>12.15507</v>
      </c>
      <c r="E16" s="22">
        <v>3</v>
      </c>
    </row>
    <row r="17" customFormat="1" ht="24.75" customHeight="1" spans="1:5">
      <c r="A17" s="20" t="s">
        <v>154</v>
      </c>
      <c r="B17" s="21" t="s">
        <v>155</v>
      </c>
      <c r="C17" s="66">
        <f t="shared" si="0"/>
        <v>3</v>
      </c>
      <c r="D17" s="22">
        <v>0</v>
      </c>
      <c r="E17" s="22">
        <v>3</v>
      </c>
    </row>
    <row r="18" customFormat="1" ht="24.75" customHeight="1" spans="1:5">
      <c r="A18" s="20" t="s">
        <v>156</v>
      </c>
      <c r="B18" s="21" t="s">
        <v>157</v>
      </c>
      <c r="C18" s="66">
        <f t="shared" si="0"/>
        <v>3</v>
      </c>
      <c r="D18" s="22">
        <v>0</v>
      </c>
      <c r="E18" s="22">
        <v>3</v>
      </c>
    </row>
    <row r="19" customFormat="1" ht="24.75" customHeight="1" spans="1:5">
      <c r="A19" s="20" t="s">
        <v>158</v>
      </c>
      <c r="B19" s="21" t="s">
        <v>159</v>
      </c>
      <c r="C19" s="66">
        <f t="shared" si="0"/>
        <v>12.15507</v>
      </c>
      <c r="D19" s="22">
        <v>12.15507</v>
      </c>
      <c r="E19" s="22">
        <v>0</v>
      </c>
    </row>
    <row r="20" customFormat="1" ht="24.75" customHeight="1" spans="1:5">
      <c r="A20" s="20" t="s">
        <v>160</v>
      </c>
      <c r="B20" s="21" t="s">
        <v>161</v>
      </c>
      <c r="C20" s="66">
        <f t="shared" si="0"/>
        <v>12.15507</v>
      </c>
      <c r="D20" s="22">
        <v>12.15507</v>
      </c>
      <c r="E20" s="22">
        <v>0</v>
      </c>
    </row>
    <row r="21" customFormat="1" ht="24.75" customHeight="1" spans="1:5">
      <c r="A21" s="20" t="s">
        <v>162</v>
      </c>
      <c r="B21" s="21" t="s">
        <v>163</v>
      </c>
      <c r="C21" s="66">
        <f t="shared" si="0"/>
        <v>13.42785</v>
      </c>
      <c r="D21" s="22">
        <v>13.42785</v>
      </c>
      <c r="E21" s="22">
        <v>0</v>
      </c>
    </row>
    <row r="22" customFormat="1" ht="24.75" customHeight="1" spans="1:5">
      <c r="A22" s="20" t="s">
        <v>164</v>
      </c>
      <c r="B22" s="21" t="s">
        <v>165</v>
      </c>
      <c r="C22" s="66">
        <f t="shared" si="0"/>
        <v>13.42785</v>
      </c>
      <c r="D22" s="22">
        <v>13.42785</v>
      </c>
      <c r="E22" s="22">
        <v>0</v>
      </c>
    </row>
    <row r="23" customFormat="1" ht="24.75" customHeight="1" spans="1:5">
      <c r="A23" s="20" t="s">
        <v>166</v>
      </c>
      <c r="B23" s="21" t="s">
        <v>167</v>
      </c>
      <c r="C23" s="66">
        <f t="shared" si="0"/>
        <v>13.42785</v>
      </c>
      <c r="D23" s="22">
        <v>13.42785</v>
      </c>
      <c r="E23" s="22">
        <v>0</v>
      </c>
    </row>
    <row r="24" customFormat="1" ht="24.75" customHeight="1" spans="1:5">
      <c r="A24" s="20" t="s">
        <v>168</v>
      </c>
      <c r="B24" s="21" t="s">
        <v>169</v>
      </c>
      <c r="C24" s="66">
        <f t="shared" si="0"/>
        <v>60</v>
      </c>
      <c r="D24" s="22">
        <v>0</v>
      </c>
      <c r="E24" s="22">
        <v>60</v>
      </c>
    </row>
    <row r="25" customFormat="1" ht="24.75" customHeight="1" spans="1:5">
      <c r="A25" s="20" t="s">
        <v>170</v>
      </c>
      <c r="B25" s="21" t="s">
        <v>171</v>
      </c>
      <c r="C25" s="66">
        <f t="shared" si="0"/>
        <v>60</v>
      </c>
      <c r="D25" s="22">
        <v>0</v>
      </c>
      <c r="E25" s="22">
        <v>60</v>
      </c>
    </row>
    <row r="26" customFormat="1" ht="24.75" customHeight="1" spans="1:5">
      <c r="A26" s="20" t="s">
        <v>172</v>
      </c>
      <c r="B26" s="21" t="s">
        <v>173</v>
      </c>
      <c r="C26" s="66">
        <f t="shared" si="0"/>
        <v>60</v>
      </c>
      <c r="D26" s="22">
        <v>0</v>
      </c>
      <c r="E26" s="22">
        <v>60</v>
      </c>
    </row>
    <row r="27" customFormat="1" ht="24.75" customHeight="1" spans="1:5">
      <c r="A27" s="20" t="s">
        <v>174</v>
      </c>
      <c r="B27" s="21" t="s">
        <v>175</v>
      </c>
      <c r="C27" s="66">
        <f t="shared" si="0"/>
        <v>808.981223</v>
      </c>
      <c r="D27" s="22">
        <v>350.751146</v>
      </c>
      <c r="E27" s="22">
        <v>458.230077</v>
      </c>
    </row>
    <row r="28" customFormat="1" ht="24.75" customHeight="1" spans="1:5">
      <c r="A28" s="20" t="s">
        <v>176</v>
      </c>
      <c r="B28" s="21" t="s">
        <v>177</v>
      </c>
      <c r="C28" s="66">
        <f t="shared" si="0"/>
        <v>394.86674</v>
      </c>
      <c r="D28" s="22">
        <v>350.751146</v>
      </c>
      <c r="E28" s="22">
        <v>44.115594</v>
      </c>
    </row>
    <row r="29" customFormat="1" ht="24.75" customHeight="1" spans="1:5">
      <c r="A29" s="20" t="s">
        <v>178</v>
      </c>
      <c r="B29" s="21" t="s">
        <v>179</v>
      </c>
      <c r="C29" s="66">
        <f t="shared" si="0"/>
        <v>350.751146</v>
      </c>
      <c r="D29" s="22">
        <v>350.751146</v>
      </c>
      <c r="E29" s="22">
        <v>0</v>
      </c>
    </row>
    <row r="30" customFormat="1" ht="24.75" customHeight="1" spans="1:5">
      <c r="A30" s="20" t="s">
        <v>180</v>
      </c>
      <c r="B30" s="21" t="s">
        <v>181</v>
      </c>
      <c r="C30" s="66">
        <f t="shared" si="0"/>
        <v>44.115594</v>
      </c>
      <c r="D30" s="22">
        <v>0</v>
      </c>
      <c r="E30" s="22">
        <v>44.115594</v>
      </c>
    </row>
    <row r="31" customFormat="1" ht="24.75" customHeight="1" spans="1:5">
      <c r="A31" s="20" t="s">
        <v>182</v>
      </c>
      <c r="B31" s="21" t="s">
        <v>183</v>
      </c>
      <c r="C31" s="66">
        <f t="shared" si="0"/>
        <v>414.114483</v>
      </c>
      <c r="D31" s="22">
        <v>0</v>
      </c>
      <c r="E31" s="22">
        <v>414.114483</v>
      </c>
    </row>
    <row r="32" customFormat="1" ht="24.75" customHeight="1" spans="1:5">
      <c r="A32" s="20" t="s">
        <v>184</v>
      </c>
      <c r="B32" s="21" t="s">
        <v>185</v>
      </c>
      <c r="C32" s="66">
        <f t="shared" si="0"/>
        <v>414.114483</v>
      </c>
      <c r="D32" s="22">
        <v>0</v>
      </c>
      <c r="E32" s="22">
        <v>414.114483</v>
      </c>
    </row>
    <row r="33" customFormat="1" ht="24.75" customHeight="1" spans="1:5">
      <c r="A33" s="20" t="s">
        <v>204</v>
      </c>
      <c r="B33" s="21" t="s">
        <v>205</v>
      </c>
      <c r="C33" s="66">
        <f t="shared" si="0"/>
        <v>128.711671</v>
      </c>
      <c r="D33" s="22">
        <v>0</v>
      </c>
      <c r="E33" s="22">
        <v>128.711671</v>
      </c>
    </row>
    <row r="34" customFormat="1" ht="24.75" customHeight="1" spans="1:5">
      <c r="A34" s="20" t="s">
        <v>206</v>
      </c>
      <c r="B34" s="21" t="s">
        <v>207</v>
      </c>
      <c r="C34" s="66">
        <f t="shared" si="0"/>
        <v>128.711671</v>
      </c>
      <c r="D34" s="22">
        <v>0</v>
      </c>
      <c r="E34" s="22">
        <v>128.711671</v>
      </c>
    </row>
    <row r="35" customFormat="1" ht="24.75" customHeight="1" spans="1:5">
      <c r="A35" s="20" t="s">
        <v>208</v>
      </c>
      <c r="B35" s="21" t="s">
        <v>209</v>
      </c>
      <c r="C35" s="66">
        <f t="shared" si="0"/>
        <v>128.711671</v>
      </c>
      <c r="D35" s="22">
        <v>0</v>
      </c>
      <c r="E35" s="22">
        <v>128.711671</v>
      </c>
    </row>
    <row r="36" customFormat="1" ht="24.75" customHeight="1" spans="1:5">
      <c r="A36" s="20" t="s">
        <v>210</v>
      </c>
      <c r="B36" s="21" t="s">
        <v>211</v>
      </c>
      <c r="C36" s="66">
        <f t="shared" si="0"/>
        <v>1355.248177</v>
      </c>
      <c r="D36" s="22">
        <v>0</v>
      </c>
      <c r="E36" s="22">
        <v>1355.248177</v>
      </c>
    </row>
    <row r="37" customFormat="1" ht="24.75" customHeight="1" spans="1:5">
      <c r="A37" s="20" t="s">
        <v>212</v>
      </c>
      <c r="B37" s="21" t="s">
        <v>213</v>
      </c>
      <c r="C37" s="66">
        <f t="shared" si="0"/>
        <v>1355.248177</v>
      </c>
      <c r="D37" s="22">
        <v>0</v>
      </c>
      <c r="E37" s="22">
        <v>1355.248177</v>
      </c>
    </row>
    <row r="38" customFormat="1" ht="24.75" customHeight="1" spans="1:5">
      <c r="A38" s="20" t="s">
        <v>214</v>
      </c>
      <c r="B38" s="21" t="s">
        <v>215</v>
      </c>
      <c r="C38" s="66">
        <f t="shared" si="0"/>
        <v>1354.948177</v>
      </c>
      <c r="D38" s="22">
        <v>0</v>
      </c>
      <c r="E38" s="22">
        <v>1354.948177</v>
      </c>
    </row>
    <row r="39" customFormat="1" ht="24.75" customHeight="1" spans="1:5">
      <c r="A39" s="20" t="s">
        <v>216</v>
      </c>
      <c r="B39" s="21" t="s">
        <v>217</v>
      </c>
      <c r="C39" s="66">
        <f t="shared" si="0"/>
        <v>0.3</v>
      </c>
      <c r="D39" s="22">
        <v>0</v>
      </c>
      <c r="E39" s="22">
        <v>0.3</v>
      </c>
    </row>
    <row r="40" customFormat="1" ht="24.75" customHeight="1" spans="1:5">
      <c r="A40" s="20" t="s">
        <v>218</v>
      </c>
      <c r="B40" s="21" t="s">
        <v>219</v>
      </c>
      <c r="C40" s="66">
        <f t="shared" si="0"/>
        <v>20.0376</v>
      </c>
      <c r="D40" s="22">
        <v>20.0376</v>
      </c>
      <c r="E40" s="22">
        <v>0</v>
      </c>
    </row>
    <row r="41" customFormat="1" ht="24.75" customHeight="1" spans="1:5">
      <c r="A41" s="24" t="s">
        <v>220</v>
      </c>
      <c r="B41" s="25" t="s">
        <v>221</v>
      </c>
      <c r="C41" s="67">
        <f t="shared" si="0"/>
        <v>20.0376</v>
      </c>
      <c r="D41" s="27">
        <v>20.0376</v>
      </c>
      <c r="E41" s="27">
        <v>0</v>
      </c>
    </row>
    <row r="42" customFormat="1" ht="24.75" customHeight="1" spans="1:5">
      <c r="A42" s="29" t="s">
        <v>222</v>
      </c>
      <c r="B42" s="30" t="s">
        <v>223</v>
      </c>
      <c r="C42" s="68">
        <f t="shared" si="0"/>
        <v>20.0376</v>
      </c>
      <c r="D42" s="32">
        <v>20.0376</v>
      </c>
      <c r="E42" s="32">
        <v>0</v>
      </c>
    </row>
    <row r="43" ht="30.75" customHeight="1" spans="1:5">
      <c r="A43" s="69" t="s">
        <v>260</v>
      </c>
      <c r="B43" s="69"/>
      <c r="C43" s="69"/>
      <c r="D43" s="69"/>
      <c r="E43" s="69"/>
    </row>
    <row r="44" customFormat="1" ht="30.75" customHeight="1" spans="1:5">
      <c r="A44" s="36" t="s">
        <v>225</v>
      </c>
      <c r="B44" s="36"/>
      <c r="C44" s="36"/>
      <c r="D44" s="36"/>
      <c r="E44" s="36"/>
    </row>
    <row r="45" customFormat="1" ht="30.75" customHeight="1" spans="1:5">
      <c r="A45" s="36" t="s">
        <v>226</v>
      </c>
      <c r="B45" s="36"/>
      <c r="C45" s="36"/>
      <c r="D45" s="36"/>
      <c r="E45" s="36"/>
    </row>
    <row r="46" customFormat="1" ht="30.75" customHeight="1" spans="1:5">
      <c r="A46" s="36" t="s">
        <v>227</v>
      </c>
      <c r="B46" s="36"/>
      <c r="C46" s="36"/>
      <c r="D46" s="36"/>
      <c r="E46" s="36"/>
    </row>
    <row r="47" s="4" customFormat="1" ht="30.75" customHeight="1" spans="1:5">
      <c r="A47" s="37" t="s">
        <v>261</v>
      </c>
      <c r="B47" s="37"/>
      <c r="C47" s="37"/>
      <c r="D47" s="37"/>
      <c r="E47" s="37"/>
    </row>
  </sheetData>
  <sheetProtection selectLockedCells="1" selectUnlockedCells="1"/>
  <mergeCells count="11">
    <mergeCell ref="A2:E2"/>
    <mergeCell ref="A4:B4"/>
    <mergeCell ref="A6:B6"/>
    <mergeCell ref="A43:E43"/>
    <mergeCell ref="A44:E44"/>
    <mergeCell ref="A45:E45"/>
    <mergeCell ref="A46:E46"/>
    <mergeCell ref="A47:E47"/>
    <mergeCell ref="C4:C5"/>
    <mergeCell ref="D4:D5"/>
    <mergeCell ref="E4:E5"/>
  </mergeCells>
  <pageMargins left="0.699305555555556" right="0.32916666666666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  xxx（部门名称）概况</vt:lpstr>
      <vt:lpstr>第二部分 xx部门xx年不能决算表</vt:lpstr>
      <vt:lpstr>表1</vt:lpstr>
      <vt:lpstr>表2</vt:lpstr>
      <vt:lpstr>表3</vt:lpstr>
      <vt:lpstr>表4</vt:lpstr>
      <vt:lpstr>表5</vt:lpstr>
      <vt:lpstr>表6</vt:lpstr>
      <vt:lpstr>表7</vt:lpstr>
      <vt:lpstr>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2018-05-09T06:56:00Z</cp:lastPrinted>
  <dcterms:modified xsi:type="dcterms:W3CDTF">2022-06-27T07:26:52Z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