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C11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原29550，合计凑合取整，3.96取3.95</t>
        </r>
      </text>
    </comment>
    <comment ref="C20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原79860，合计凑合取整，7.99取7.98</t>
        </r>
      </text>
    </comment>
    <comment ref="C24" authorId="0">
      <text>
        <r>
          <rPr>
            <b/>
            <sz val="9"/>
            <rFont val="宋体"/>
            <charset val="134"/>
          </rPr>
          <t xml:space="preserve">user:
</t>
        </r>
        <r>
          <rPr>
            <sz val="9"/>
            <rFont val="宋体"/>
            <charset val="134"/>
          </rPr>
          <t>原212753，合计凑合整数，21.28取21.27</t>
        </r>
      </text>
    </comment>
  </commentList>
</comments>
</file>

<file path=xl/sharedStrings.xml><?xml version="1.0" encoding="utf-8"?>
<sst xmlns="http://schemas.openxmlformats.org/spreadsheetml/2006/main" count="34" uniqueCount="34">
  <si>
    <t>附件3</t>
  </si>
  <si>
    <t>2021年市级福彩公益金资助镇街分配表</t>
  </si>
  <si>
    <t>单位：万元</t>
  </si>
  <si>
    <t>镇街</t>
  </si>
  <si>
    <t>资金项目</t>
  </si>
  <si>
    <t>社会福利定向财力转移支付</t>
  </si>
  <si>
    <t>残疾人两项补贴提标差额补贴</t>
  </si>
  <si>
    <t>长者饭堂补贴</t>
  </si>
  <si>
    <t>社区居家养老服务站补助项目</t>
  </si>
  <si>
    <t>板芙</t>
  </si>
  <si>
    <t>大涌</t>
  </si>
  <si>
    <t>东凤</t>
  </si>
  <si>
    <t>东区</t>
  </si>
  <si>
    <t>东升</t>
  </si>
  <si>
    <t>阜沙</t>
  </si>
  <si>
    <t>港口</t>
  </si>
  <si>
    <t>古镇</t>
  </si>
  <si>
    <t>横栏</t>
  </si>
  <si>
    <t>黄圃</t>
  </si>
  <si>
    <t>民众</t>
  </si>
  <si>
    <t>南朗</t>
  </si>
  <si>
    <t>南区</t>
  </si>
  <si>
    <t>南头</t>
  </si>
  <si>
    <t>三角</t>
  </si>
  <si>
    <t>三乡</t>
  </si>
  <si>
    <t>沙溪</t>
  </si>
  <si>
    <t>神湾</t>
  </si>
  <si>
    <t>石岐</t>
  </si>
  <si>
    <t>坦洲</t>
  </si>
  <si>
    <t>西区</t>
  </si>
  <si>
    <t>小榄</t>
  </si>
  <si>
    <t>五桂山</t>
  </si>
  <si>
    <t>火炬区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</si>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</sst>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I21" sqref="I21"/>
    </sheetView>
  </sheetViews>
  <sheetFormatPr defaultColWidth="9" defaultRowHeight="18.75" outlineLevelCol="4"/>
  <cols>
    <col min="1" max="1" width="12" style="4" customWidth="1"/>
    <col min="2" max="2" width="19.375" style="4" customWidth="1"/>
    <col min="3" max="3" width="21.125" style="4" customWidth="1"/>
    <col min="4" max="4" width="19.125" style="4" customWidth="1"/>
    <col min="5" max="5" width="19.75" style="4" customWidth="1"/>
    <col min="6" max="16384" width="9" style="4"/>
  </cols>
  <sheetData>
    <row r="1" ht="16" customHeight="1" spans="1:1">
      <c r="A1" s="5" t="s">
        <v>0</v>
      </c>
    </row>
    <row r="2" ht="37" customHeight="1" spans="1:5">
      <c r="A2" s="6" t="s">
        <v>1</v>
      </c>
      <c r="B2" s="6"/>
      <c r="C2" s="6"/>
      <c r="D2" s="6"/>
      <c r="E2" s="6"/>
    </row>
    <row r="3" customFormat="1" ht="25.5" spans="1:5">
      <c r="A3" s="7"/>
      <c r="B3" s="7"/>
      <c r="C3" s="7"/>
      <c r="D3" s="7"/>
      <c r="E3" s="8" t="s">
        <v>2</v>
      </c>
    </row>
    <row r="4" s="1" customFormat="1" ht="23" customHeight="1" spans="1:5">
      <c r="A4" s="9" t="s">
        <v>3</v>
      </c>
      <c r="B4" s="10" t="s">
        <v>4</v>
      </c>
      <c r="C4" s="11"/>
      <c r="D4" s="11"/>
      <c r="E4" s="12"/>
    </row>
    <row r="5" s="2" customFormat="1" ht="39" customHeight="1" spans="1:5">
      <c r="A5" s="9"/>
      <c r="B5" s="9" t="s">
        <v>5</v>
      </c>
      <c r="C5" s="9" t="s">
        <v>6</v>
      </c>
      <c r="D5" s="9" t="s">
        <v>7</v>
      </c>
      <c r="E5" s="9" t="s">
        <v>8</v>
      </c>
    </row>
    <row r="6" s="3" customFormat="1" ht="23" customHeight="1" spans="1:5">
      <c r="A6" s="13" t="s">
        <v>9</v>
      </c>
      <c r="B6" s="13">
        <v>87.71</v>
      </c>
      <c r="C6" s="14">
        <v>8.89</v>
      </c>
      <c r="D6" s="15">
        <f>10.97+0.75</f>
        <v>11.72</v>
      </c>
      <c r="E6" s="15">
        <v>1</v>
      </c>
    </row>
    <row r="7" s="3" customFormat="1" ht="23" customHeight="1" spans="1:5">
      <c r="A7" s="13" t="s">
        <v>10</v>
      </c>
      <c r="B7" s="13">
        <v>100.35</v>
      </c>
      <c r="C7" s="14">
        <v>9.21</v>
      </c>
      <c r="D7" s="14">
        <f>0.03+0.43</f>
        <v>0.46</v>
      </c>
      <c r="E7" s="15">
        <v>0</v>
      </c>
    </row>
    <row r="8" s="3" customFormat="1" ht="23" customHeight="1" spans="1:5">
      <c r="A8" s="13" t="s">
        <v>11</v>
      </c>
      <c r="B8" s="13">
        <v>200.27</v>
      </c>
      <c r="C8" s="14">
        <v>14.27</v>
      </c>
      <c r="D8" s="15">
        <v>0.07</v>
      </c>
      <c r="E8" s="15">
        <v>1</v>
      </c>
    </row>
    <row r="9" s="3" customFormat="1" ht="23" customHeight="1" spans="1:5">
      <c r="A9" s="13" t="s">
        <v>12</v>
      </c>
      <c r="B9" s="13">
        <v>217.86</v>
      </c>
      <c r="C9" s="14">
        <v>7.25</v>
      </c>
      <c r="D9" s="15">
        <v>0.24</v>
      </c>
      <c r="E9" s="15">
        <v>1</v>
      </c>
    </row>
    <row r="10" s="3" customFormat="1" ht="23" customHeight="1" spans="1:5">
      <c r="A10" s="13" t="s">
        <v>13</v>
      </c>
      <c r="B10" s="13">
        <v>172.06</v>
      </c>
      <c r="C10" s="14">
        <v>12.55</v>
      </c>
      <c r="D10" s="15">
        <v>10</v>
      </c>
      <c r="E10" s="15">
        <v>1</v>
      </c>
    </row>
    <row r="11" s="3" customFormat="1" ht="23" customHeight="1" spans="1:5">
      <c r="A11" s="13" t="s">
        <v>14</v>
      </c>
      <c r="B11" s="13">
        <v>112.93</v>
      </c>
      <c r="C11" s="14">
        <v>3.95</v>
      </c>
      <c r="D11" s="15">
        <v>0.56</v>
      </c>
      <c r="E11" s="15">
        <v>3</v>
      </c>
    </row>
    <row r="12" s="3" customFormat="1" ht="23" customHeight="1" spans="1:5">
      <c r="A12" s="13" t="s">
        <v>15</v>
      </c>
      <c r="B12" s="13">
        <v>169.98</v>
      </c>
      <c r="C12" s="14">
        <v>12.3</v>
      </c>
      <c r="D12" s="15">
        <f>10+0.25+2.16</f>
        <v>12.41</v>
      </c>
      <c r="E12" s="15">
        <v>1</v>
      </c>
    </row>
    <row r="13" s="3" customFormat="1" ht="23" customHeight="1" spans="1:5">
      <c r="A13" s="13" t="s">
        <v>16</v>
      </c>
      <c r="B13" s="13">
        <v>182.08</v>
      </c>
      <c r="C13" s="14">
        <v>11.5</v>
      </c>
      <c r="D13" s="15">
        <v>0</v>
      </c>
      <c r="E13" s="15">
        <f>2+2</f>
        <v>4</v>
      </c>
    </row>
    <row r="14" s="3" customFormat="1" ht="23" customHeight="1" spans="1:5">
      <c r="A14" s="13" t="s">
        <v>17</v>
      </c>
      <c r="B14" s="13">
        <v>114.07</v>
      </c>
      <c r="C14" s="14">
        <v>15.74</v>
      </c>
      <c r="D14" s="15">
        <f>0.18+0.15+0.26</f>
        <v>0.59</v>
      </c>
      <c r="E14" s="15">
        <v>0</v>
      </c>
    </row>
    <row r="15" s="3" customFormat="1" ht="23" customHeight="1" spans="1:5">
      <c r="A15" s="13" t="s">
        <v>18</v>
      </c>
      <c r="B15" s="13">
        <v>232.37</v>
      </c>
      <c r="C15" s="14">
        <v>16.66</v>
      </c>
      <c r="D15" s="15">
        <f>0.34+0.34+0.85</f>
        <v>1.53</v>
      </c>
      <c r="E15" s="15">
        <v>1</v>
      </c>
    </row>
    <row r="16" s="3" customFormat="1" ht="23" customHeight="1" spans="1:5">
      <c r="A16" s="13" t="s">
        <v>19</v>
      </c>
      <c r="B16" s="13">
        <v>219.43</v>
      </c>
      <c r="C16" s="14">
        <v>7.33</v>
      </c>
      <c r="D16" s="15">
        <v>0</v>
      </c>
      <c r="E16" s="15">
        <v>0</v>
      </c>
    </row>
    <row r="17" s="3" customFormat="1" ht="23" customHeight="1" spans="1:5">
      <c r="A17" s="13" t="s">
        <v>20</v>
      </c>
      <c r="B17" s="13">
        <v>163.58</v>
      </c>
      <c r="C17" s="14">
        <v>9.71</v>
      </c>
      <c r="D17" s="15">
        <v>0</v>
      </c>
      <c r="E17" s="15">
        <f>2+3</f>
        <v>5</v>
      </c>
    </row>
    <row r="18" s="3" customFormat="1" ht="23" customHeight="1" spans="1:5">
      <c r="A18" s="13" t="s">
        <v>21</v>
      </c>
      <c r="B18" s="13">
        <v>74.82</v>
      </c>
      <c r="C18" s="14">
        <v>6.27</v>
      </c>
      <c r="D18" s="15">
        <f>2.2+2.34</f>
        <v>4.54</v>
      </c>
      <c r="E18" s="15">
        <v>1</v>
      </c>
    </row>
    <row r="19" s="3" customFormat="1" ht="23" customHeight="1" spans="1:5">
      <c r="A19" s="13" t="s">
        <v>22</v>
      </c>
      <c r="B19" s="13">
        <v>140.33</v>
      </c>
      <c r="C19" s="14">
        <v>9.67</v>
      </c>
      <c r="D19" s="15">
        <v>1.32</v>
      </c>
      <c r="E19" s="15">
        <v>0</v>
      </c>
    </row>
    <row r="20" s="3" customFormat="1" ht="23" customHeight="1" spans="1:5">
      <c r="A20" s="13" t="s">
        <v>23</v>
      </c>
      <c r="B20" s="13">
        <v>201.37</v>
      </c>
      <c r="C20" s="14">
        <v>7.98</v>
      </c>
      <c r="D20" s="15">
        <f>1.79+2.79</f>
        <v>4.58</v>
      </c>
      <c r="E20" s="15">
        <v>2</v>
      </c>
    </row>
    <row r="21" s="3" customFormat="1" ht="23" customHeight="1" spans="1:5">
      <c r="A21" s="13" t="s">
        <v>24</v>
      </c>
      <c r="B21" s="13">
        <v>118.43</v>
      </c>
      <c r="C21" s="14">
        <v>9.02</v>
      </c>
      <c r="D21" s="15">
        <v>0</v>
      </c>
      <c r="E21" s="15">
        <v>5</v>
      </c>
    </row>
    <row r="22" s="3" customFormat="1" ht="23" customHeight="1" spans="1:5">
      <c r="A22" s="13" t="s">
        <v>25</v>
      </c>
      <c r="B22" s="15">
        <v>188.7</v>
      </c>
      <c r="C22" s="14">
        <v>13.14</v>
      </c>
      <c r="D22" s="15">
        <v>0</v>
      </c>
      <c r="E22" s="15">
        <v>7</v>
      </c>
    </row>
    <row r="23" s="3" customFormat="1" ht="23" customHeight="1" spans="1:5">
      <c r="A23" s="13" t="s">
        <v>26</v>
      </c>
      <c r="B23" s="13">
        <v>52.65</v>
      </c>
      <c r="C23" s="14">
        <v>9.21</v>
      </c>
      <c r="D23" s="15">
        <f>1.84+1.45+7.7</f>
        <v>10.99</v>
      </c>
      <c r="E23" s="15">
        <v>0</v>
      </c>
    </row>
    <row r="24" s="3" customFormat="1" ht="23" customHeight="1" spans="1:5">
      <c r="A24" s="13" t="s">
        <v>27</v>
      </c>
      <c r="B24" s="13">
        <v>505.49</v>
      </c>
      <c r="C24" s="14">
        <v>21.27</v>
      </c>
      <c r="D24" s="15">
        <f>0.27+0.32+0.87</f>
        <v>1.46</v>
      </c>
      <c r="E24" s="15">
        <v>0</v>
      </c>
    </row>
    <row r="25" s="3" customFormat="1" ht="23" customHeight="1" spans="1:5">
      <c r="A25" s="13" t="s">
        <v>28</v>
      </c>
      <c r="B25" s="13">
        <v>167.59</v>
      </c>
      <c r="C25" s="14">
        <v>20.02</v>
      </c>
      <c r="D25" s="15">
        <v>0.09</v>
      </c>
      <c r="E25" s="15">
        <v>2</v>
      </c>
    </row>
    <row r="26" s="3" customFormat="1" ht="23" customHeight="1" spans="1:5">
      <c r="A26" s="13" t="s">
        <v>29</v>
      </c>
      <c r="B26" s="13">
        <v>113.63</v>
      </c>
      <c r="C26" s="14">
        <v>6.42</v>
      </c>
      <c r="D26" s="15">
        <f>0.5+0.59+1.49+2.99</f>
        <v>5.57</v>
      </c>
      <c r="E26" s="15">
        <v>0</v>
      </c>
    </row>
    <row r="27" s="3" customFormat="1" ht="23" customHeight="1" spans="1:5">
      <c r="A27" s="13" t="s">
        <v>30</v>
      </c>
      <c r="B27" s="13">
        <v>406.48</v>
      </c>
      <c r="C27" s="14">
        <v>25.95</v>
      </c>
      <c r="D27" s="15">
        <f>4+1.23+3.94+8</f>
        <v>17.17</v>
      </c>
      <c r="E27" s="15">
        <v>0</v>
      </c>
    </row>
    <row r="28" s="3" customFormat="1" ht="23" customHeight="1" spans="1:5">
      <c r="A28" s="13" t="s">
        <v>31</v>
      </c>
      <c r="B28" s="15">
        <v>0</v>
      </c>
      <c r="C28" s="15">
        <v>0</v>
      </c>
      <c r="D28" s="15">
        <v>0</v>
      </c>
      <c r="E28" s="15">
        <v>0</v>
      </c>
    </row>
    <row r="29" s="3" customFormat="1" ht="23" customHeight="1" spans="1:5">
      <c r="A29" s="13" t="s">
        <v>32</v>
      </c>
      <c r="B29" s="15">
        <v>0</v>
      </c>
      <c r="C29" s="15">
        <v>0</v>
      </c>
      <c r="D29" s="15">
        <v>0</v>
      </c>
      <c r="E29" s="15">
        <v>0</v>
      </c>
    </row>
    <row r="30" s="3" customFormat="1" ht="23" customHeight="1" spans="1:5">
      <c r="A30" s="13" t="s">
        <v>33</v>
      </c>
      <c r="B30" s="15">
        <f>SUM(B6:B29)</f>
        <v>3942.18</v>
      </c>
      <c r="C30" s="15">
        <f>SUM(C6:C29)</f>
        <v>258.31</v>
      </c>
      <c r="D30" s="15">
        <f>SUM(D6:D29)</f>
        <v>83.3</v>
      </c>
      <c r="E30" s="15">
        <f>SUM(E6:E29)</f>
        <v>35</v>
      </c>
    </row>
  </sheetData>
  <mergeCells count="3">
    <mergeCell ref="A2:E2"/>
    <mergeCell ref="B4:E4"/>
    <mergeCell ref="A4:A5"/>
  </mergeCells>
  <pageMargins left="0.629861111111111" right="0.590277777777778" top="0.751388888888889" bottom="0.629861111111111" header="0.298611111111111" footer="0.298611111111111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梁坚成</cp:lastModifiedBy>
  <dcterms:created xsi:type="dcterms:W3CDTF">2006-09-16T00:00:00Z</dcterms:created>
  <dcterms:modified xsi:type="dcterms:W3CDTF">2022-06-22T02:13:35Z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