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947" activeTab="16"/>
  </bookViews>
  <sheets>
    <sheet name="封面" sheetId="1" r:id="rId1"/>
    <sheet name="目录" sheetId="2" r:id="rId2"/>
    <sheet name="第一部分 概况" sheetId="3" r:id="rId3"/>
    <sheet name="第二部分2018年部门预算表" sheetId="4" r:id="rId4"/>
    <sheet name="表1" sheetId="5" r:id="rId5"/>
    <sheet name="表2" sheetId="6" r:id="rId6"/>
    <sheet name="表3" sheetId="7" r:id="rId7"/>
    <sheet name="表4" sheetId="8" r:id="rId8"/>
    <sheet name="表5" sheetId="9" r:id="rId9"/>
    <sheet name="表6" sheetId="10" r:id="rId10"/>
    <sheet name="表7" sheetId="11" r:id="rId11"/>
    <sheet name="表8" sheetId="12" r:id="rId12"/>
    <sheet name="表9" sheetId="13" r:id="rId13"/>
    <sheet name="表10" sheetId="14" r:id="rId14"/>
    <sheet name="表11" sheetId="15" r:id="rId15"/>
    <sheet name="第三部分 2018年部门预算情况说明" sheetId="16" r:id="rId16"/>
    <sheet name="第四部分  名词解释" sheetId="17" r:id="rId17"/>
  </sheets>
  <definedNames>
    <definedName name="_xlnm.Print_Titles" localSheetId="9">表6!$1:$4</definedName>
    <definedName name="_xlnm.Print_Titles" localSheetId="10">表7!$1:$4</definedName>
  </definedNames>
  <calcPr calcId="144525"/>
</workbook>
</file>

<file path=xl/sharedStrings.xml><?xml version="1.0" encoding="utf-8"?>
<sst xmlns="http://schemas.openxmlformats.org/spreadsheetml/2006/main" count="280">
  <si>
    <t>附件1：</t>
  </si>
  <si>
    <t>2018年</t>
  </si>
  <si>
    <t>党政办部门预算</t>
  </si>
  <si>
    <t>目录</t>
  </si>
  <si>
    <t>第一部分  部门概况</t>
  </si>
  <si>
    <t>一、部门主要职责</t>
  </si>
  <si>
    <t>二、部门预算单位构成及机构设置</t>
  </si>
  <si>
    <r>
      <rPr>
        <b/>
        <sz val="16"/>
        <color theme="1"/>
        <rFont val="宋体"/>
        <charset val="134"/>
      </rPr>
      <t xml:space="preserve">第二部分  </t>
    </r>
    <r>
      <rPr>
        <b/>
        <u/>
        <sz val="16"/>
        <color theme="1"/>
        <rFont val="宋体"/>
        <charset val="134"/>
      </rPr>
      <t>2018</t>
    </r>
    <r>
      <rPr>
        <b/>
        <sz val="16"/>
        <color theme="1"/>
        <rFont val="宋体"/>
        <charset val="134"/>
      </rPr>
      <t>年部门预算表</t>
    </r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</si>
  <si>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</si>
  <si>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</si>
  <si>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</si>
  <si>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</si>
  <si>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五、一般公共预算支出表（按功能分类科目）</t>
  </si>
  <si>
    <t>六、一般公共预算基本支出表（按支出经济分类科目）</t>
  </si>
  <si>
    <t>七、一般公共预算项目支出表（按支出经济分类科目）</t>
  </si>
  <si>
    <t>八、一般公共预算安排的行政经费及“三公”经费预算表</t>
  </si>
  <si>
    <t>九、政府性基金预算支出表</t>
  </si>
  <si>
    <t>十、部门预算基本支出预算表</t>
  </si>
  <si>
    <t>十一、部门预算项目支出及其他支出预算表</t>
  </si>
  <si>
    <r>
      <rPr>
        <b/>
        <sz val="16"/>
        <color theme="1"/>
        <rFont val="宋体"/>
        <charset val="134"/>
      </rPr>
      <t xml:space="preserve">第三部分 </t>
    </r>
    <r>
      <rPr>
        <b/>
        <u/>
        <sz val="16"/>
        <color theme="1"/>
        <rFont val="宋体"/>
        <charset val="134"/>
      </rPr>
      <t>2018</t>
    </r>
    <r>
      <rPr>
        <b/>
        <sz val="16"/>
        <color theme="1"/>
        <rFont val="宋体"/>
        <charset val="134"/>
      </rPr>
      <t>年部门预算情况说明</t>
    </r>
  </si>
  <si>
    <t>第四部分 名词解释</t>
  </si>
  <si>
    <t>第一部分  党政办公室概况</t>
  </si>
  <si>
    <t>一、主要职责</t>
  </si>
  <si>
    <t xml:space="preserve">    党政办公室主要负责党委、人大、政府日常事务。负责机关文秘、档案、保密、信息、后勤、接待等工作；联络本镇人大代表、政协委员，督促检查党委、政府各项决定的贯彻落实，办理人大代表、政协委员有关提案、建议、批评、意见等工作；负责决策咨询、政策研究工作；负责党委、政府总值班和各类突发事件应急处置工作。 </t>
  </si>
  <si>
    <t>二、机构设置</t>
  </si>
  <si>
    <t xml:space="preserve">    本部门无下属单位，部门预算为局（委、部、办）本级预算。
    党政办公室职责和领导职数如下： 
 　　1.政协委员工作室：负责联络政协委员，办理政协委员有关提案、建议、批评、意见等工作；承办主管部门交办的其他工作。 
 　　2. 决策咨询和政策研究室：负责决策咨询、政策研究、法制事务和依法行政工作；负责重大调研、信息报送等工作；承办主管部门交办的其他工作。 
 　　3. 应急管理办公室：负责党委、政府总值班和各类突发事件应急处置工作；承办主管部门交办的其他工作。 </t>
  </si>
  <si>
    <t>第二部分 2018年部门预算表</t>
  </si>
  <si>
    <t>表1</t>
  </si>
  <si>
    <t>收支总体情况表</t>
  </si>
  <si>
    <t>单位名称：党政办</t>
  </si>
  <si>
    <t>单位：万元</t>
  </si>
  <si>
    <t>收入</t>
  </si>
  <si>
    <t>支出</t>
  </si>
  <si>
    <t>项目</t>
  </si>
  <si>
    <t>2018年预算</t>
  </si>
  <si>
    <t>一、财政拨款</t>
  </si>
  <si>
    <t>一、基本支出</t>
  </si>
  <si>
    <t xml:space="preserve">   一般公共预算</t>
  </si>
  <si>
    <t>二、项目支出</t>
  </si>
  <si>
    <t xml:space="preserve">  政府性基金预算</t>
  </si>
  <si>
    <t>三、事业单位经营支出</t>
  </si>
  <si>
    <t xml:space="preserve">  国有资本经营预算</t>
  </si>
  <si>
    <t xml:space="preserve">  社会保险基金预算</t>
  </si>
  <si>
    <t>二、财政专户拨款</t>
  </si>
  <si>
    <t>三、其他资金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</si>
  <si>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</si>
  <si>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</si>
  <si>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</si>
  <si>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</si>
  <si>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</si>
  <si>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</si>
  <si>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</si>
  <si>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</si>
  <si>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收入合计</t>
  </si>
  <si>
    <t>支出总计</t>
  </si>
  <si>
    <t>表2</t>
  </si>
  <si>
    <t>收入总体情况表</t>
  </si>
  <si>
    <t xml:space="preserve">  教育收费</t>
  </si>
  <si>
    <t xml:space="preserve">  其他财政收入拨款</t>
  </si>
  <si>
    <t xml:space="preserve">  事业收入</t>
  </si>
  <si>
    <t xml:space="preserve">  事业单位经营收入</t>
  </si>
  <si>
    <t xml:space="preserve">  其他收入</t>
  </si>
  <si>
    <t>表3</t>
  </si>
  <si>
    <t>支出总体情况表</t>
  </si>
  <si>
    <t xml:space="preserve">  工资福利支出</t>
  </si>
  <si>
    <t>（办公经费中的加班餐费）</t>
  </si>
  <si>
    <t xml:space="preserve">  一般商品和服务支出</t>
  </si>
  <si>
    <t xml:space="preserve">  对个人和家庭的补助</t>
  </si>
  <si>
    <t xml:space="preserve">  其他资本性支出等</t>
  </si>
  <si>
    <t xml:space="preserve">  日常运转类项目</t>
  </si>
  <si>
    <t xml:space="preserve">  政府购买服务类项目</t>
  </si>
  <si>
    <t xml:space="preserve">  其他类项目</t>
  </si>
  <si>
    <t xml:space="preserve">  科技研发类项目</t>
  </si>
  <si>
    <t xml:space="preserve">  基本建设类项目</t>
  </si>
  <si>
    <t xml:space="preserve">  补助企事业类项目</t>
  </si>
  <si>
    <t xml:space="preserve">  信息化运维类</t>
  </si>
  <si>
    <t xml:space="preserve">  专项业务类项目</t>
  </si>
  <si>
    <t xml:space="preserve">  因公出国（境）项目</t>
  </si>
  <si>
    <t xml:space="preserve">  信息系统建设类项目</t>
  </si>
  <si>
    <t>表4</t>
  </si>
  <si>
    <t>财政拨款总体情况表</t>
  </si>
  <si>
    <t>一、一般公共预算</t>
  </si>
  <si>
    <t>二、政府性基金预算</t>
  </si>
  <si>
    <t>三、国有资本经营预算</t>
  </si>
  <si>
    <t>四、社会保障基金预算</t>
  </si>
  <si>
    <t>表5</t>
  </si>
  <si>
    <t>一般公共预算支出表（按功能分类科目）</t>
  </si>
  <si>
    <t>单位：元</t>
  </si>
  <si>
    <t>科目编码</t>
  </si>
  <si>
    <t>科目名称</t>
  </si>
  <si>
    <t>小计</t>
  </si>
  <si>
    <t>基本支出</t>
  </si>
  <si>
    <t>项目支出</t>
  </si>
  <si>
    <t>合计</t>
  </si>
  <si>
    <t>201</t>
  </si>
  <si>
    <t>一般公共服务支出</t>
  </si>
  <si>
    <t xml:space="preserve">  20101</t>
  </si>
  <si>
    <t xml:space="preserve">    人大事务</t>
  </si>
  <si>
    <t xml:space="preserve">    2010101</t>
  </si>
  <si>
    <t xml:space="preserve">       行政运行</t>
  </si>
  <si>
    <t xml:space="preserve">    2010104</t>
  </si>
  <si>
    <t xml:space="preserve">       人大会议</t>
  </si>
  <si>
    <t xml:space="preserve">    2010106</t>
  </si>
  <si>
    <t xml:space="preserve">       人大监督</t>
  </si>
  <si>
    <t xml:space="preserve">    2010107</t>
  </si>
  <si>
    <t xml:space="preserve">       人大代表履职能力提升</t>
  </si>
  <si>
    <t xml:space="preserve">    2010108</t>
  </si>
  <si>
    <t xml:space="preserve">       代表工作</t>
  </si>
  <si>
    <t xml:space="preserve">    2010199</t>
  </si>
  <si>
    <t xml:space="preserve">       其他人大事务支出</t>
  </si>
  <si>
    <t xml:space="preserve">  20103</t>
  </si>
  <si>
    <t xml:space="preserve">    政府办公厅（室）及相关机构事务</t>
  </si>
  <si>
    <t xml:space="preserve">    2010301</t>
  </si>
  <si>
    <t xml:space="preserve">  20126</t>
  </si>
  <si>
    <t xml:space="preserve">    档案事务</t>
  </si>
  <si>
    <t xml:space="preserve">    2012604</t>
  </si>
  <si>
    <t xml:space="preserve">       档案馆</t>
  </si>
  <si>
    <t xml:space="preserve">    2012699</t>
  </si>
  <si>
    <t xml:space="preserve">       其他档案事务支出</t>
  </si>
  <si>
    <t xml:space="preserve">  20131</t>
  </si>
  <si>
    <t xml:space="preserve">    党委办公厅（室）及相关机构事务</t>
  </si>
  <si>
    <t xml:space="preserve">    2013101</t>
  </si>
  <si>
    <t>207</t>
  </si>
  <si>
    <t>文化体育与传媒支出</t>
  </si>
  <si>
    <t xml:space="preserve">  20701</t>
  </si>
  <si>
    <t xml:space="preserve">    文化</t>
  </si>
  <si>
    <t xml:space="preserve">    2070109</t>
  </si>
  <si>
    <t xml:space="preserve">       群众文化</t>
  </si>
  <si>
    <t>表6</t>
  </si>
  <si>
    <t>一般公共预算基本支出情况表（按支出经济分类科目）</t>
  </si>
  <si>
    <t>政府预算支出经济分类</t>
  </si>
  <si>
    <t>部门预算支出经济科目</t>
  </si>
  <si>
    <t>[501]机关工资福利支出</t>
  </si>
  <si>
    <t>[301]工资福利支出</t>
  </si>
  <si>
    <t>[50101]工资奖金津补贴</t>
  </si>
  <si>
    <t>[30101]基本工资</t>
  </si>
  <si>
    <t>[30102]津贴补贴</t>
  </si>
  <si>
    <t>[30103]奖金</t>
  </si>
  <si>
    <t>[50102]社会保障费</t>
  </si>
  <si>
    <t>[30112]其他社会保障缴费</t>
  </si>
  <si>
    <t>[50103]住房公积金</t>
  </si>
  <si>
    <t>[30113]住房公积金</t>
  </si>
  <si>
    <t>[50199]其他工资福利支出</t>
  </si>
  <si>
    <t>[30106]伙食补助费</t>
  </si>
  <si>
    <t>[502]机关商品和服务支出</t>
  </si>
  <si>
    <t>[302]商品和服务支出</t>
  </si>
  <si>
    <t>[50201]办公经费</t>
  </si>
  <si>
    <t>[30201]办公费</t>
  </si>
  <si>
    <t>[30202]印刷费</t>
  </si>
  <si>
    <t>[30204]手续费</t>
  </si>
  <si>
    <t>[30205]水费</t>
  </si>
  <si>
    <t>[30206]电费</t>
  </si>
  <si>
    <t>[30207]邮电费</t>
  </si>
  <si>
    <t>[30209]物业管理费</t>
  </si>
  <si>
    <t>[30211]差旅费</t>
  </si>
  <si>
    <t>[30214]租赁费</t>
  </si>
  <si>
    <t>[30228]工会经费</t>
  </si>
  <si>
    <t>[30229]福利费</t>
  </si>
  <si>
    <t>[30239]其他交通费用</t>
  </si>
  <si>
    <t>[50202]会议费</t>
  </si>
  <si>
    <t>[30215]会议费</t>
  </si>
  <si>
    <t>[50203]培训费</t>
  </si>
  <si>
    <t>[30216]培训费</t>
  </si>
  <si>
    <t>[50205]委托业务费</t>
  </si>
  <si>
    <t>[30203]咨询费</t>
  </si>
  <si>
    <t>[30226]劳务费</t>
  </si>
  <si>
    <t>[30227]委托业务费</t>
  </si>
  <si>
    <t>[50206]公务接待费</t>
  </si>
  <si>
    <t>[30217]公务接待费</t>
  </si>
  <si>
    <t>[50207]因公出国（境）费用</t>
  </si>
  <si>
    <t>[30212]因公出国（境）费用</t>
  </si>
  <si>
    <t>[50208]公务用车运行维护费</t>
  </si>
  <si>
    <t>[30231]公务用车运行维护费</t>
  </si>
  <si>
    <t>[50209]维修（护）费</t>
  </si>
  <si>
    <t>[30213]维修（护）费</t>
  </si>
  <si>
    <t>[50299]其他商品和服务支出</t>
  </si>
  <si>
    <t>[30299]其他商品和服务支出</t>
  </si>
  <si>
    <t>[503]机关资本性支出（一）</t>
  </si>
  <si>
    <t>[310]资本性支出</t>
  </si>
  <si>
    <t>[50306]设备购置</t>
  </si>
  <si>
    <t>[31002]办公设备购置</t>
  </si>
  <si>
    <t>[505]对事业单位经常性补助</t>
  </si>
  <si>
    <t>[50501]工资福利支出</t>
  </si>
  <si>
    <t>[30112]绩效工资</t>
  </si>
  <si>
    <t>[30106]其他工资福利支出</t>
  </si>
  <si>
    <t>[50502]商品和服务支出</t>
  </si>
  <si>
    <t>[509]对个人和家庭的补助</t>
  </si>
  <si>
    <t>[303]对个人和家庭的补助</t>
  </si>
  <si>
    <t>[50901]社会福利和救助</t>
  </si>
  <si>
    <t>[30304]抚恤金</t>
  </si>
  <si>
    <t>[30305]生活补助</t>
  </si>
  <si>
    <t>[30307]医疗费补助</t>
  </si>
  <si>
    <t>[30309]奖励金</t>
  </si>
  <si>
    <t>[50905]离退休费</t>
  </si>
  <si>
    <t>[30301]离休费</t>
  </si>
  <si>
    <t>[30302]退休费</t>
  </si>
  <si>
    <t>[50999]其他对个人和家庭的补助</t>
  </si>
  <si>
    <t>[30399]其他对个人和家庭的补助</t>
  </si>
  <si>
    <t>表7</t>
  </si>
  <si>
    <t>一般公共预算项目支出情况表（按支出经济分类科目）</t>
  </si>
  <si>
    <t>[30199]其他工资福利支出</t>
  </si>
  <si>
    <t>[50301]房屋建筑物购建</t>
  </si>
  <si>
    <t>[31001]房屋建筑物购建</t>
  </si>
  <si>
    <t>[50303]公务用车购置</t>
  </si>
  <si>
    <t>[31003]公务用车购置</t>
  </si>
  <si>
    <t>[31003]专用设备购置</t>
  </si>
  <si>
    <t>[31007]信息网络及软件购置更新</t>
  </si>
  <si>
    <t>[50307]大型修缮</t>
  </si>
  <si>
    <t>[31006]大型修缮</t>
  </si>
  <si>
    <t>[50399]其他资本性支出</t>
  </si>
  <si>
    <t>[31099]其他资本性支出</t>
  </si>
  <si>
    <t>表8</t>
  </si>
  <si>
    <t>一般公共预算安排的行政经费及“三公”经费预算表</t>
  </si>
  <si>
    <t>行政经费</t>
  </si>
  <si>
    <t>“三公”经费</t>
  </si>
  <si>
    <t xml:space="preserve">    其中：（一）因公出国（境）支出</t>
  </si>
  <si>
    <t xml:space="preserve">          （二）公务用车购置及运行维护支出</t>
  </si>
  <si>
    <t xml:space="preserve">               1.公务用车购置</t>
  </si>
  <si>
    <t xml:space="preserve">               2.公务用车运行维护费</t>
  </si>
  <si>
    <t xml:space="preserve">          （三）公务接待支出</t>
  </si>
  <si>
    <t>备注：</t>
  </si>
  <si>
    <t>1、行政经费包括：（1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2）一般行政管理项目支出。具体包括出国费、招待费、会议费、办公用房维修租赁、购置费（包括设备、计算机、车辆等）、干部上述非行政单位不纳入统计范围。</t>
  </si>
  <si>
    <t>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费、公务用车租用费、燃料费、维修费、过桥过路费、保险费等支出；公务接待费指行政事业单位按规定开支的各类公务接待（外宾接待）费用。</t>
  </si>
  <si>
    <t>表9</t>
  </si>
  <si>
    <t>2018年政府性基金预算支出情况表</t>
  </si>
  <si>
    <t>功能科目名称</t>
  </si>
  <si>
    <t>xx年预算</t>
  </si>
  <si>
    <t>科学技术支出</t>
  </si>
  <si>
    <t xml:space="preserve">  20601</t>
  </si>
  <si>
    <t xml:space="preserve">    核电站缺乏燃料处理处置基金支出</t>
  </si>
  <si>
    <t xml:space="preserve">    2060101</t>
  </si>
  <si>
    <t xml:space="preserve">        乏燃料运输</t>
  </si>
  <si>
    <t>……</t>
  </si>
  <si>
    <t xml:space="preserve">        ……</t>
  </si>
  <si>
    <t xml:space="preserve">    国家电影事业发展专项资金及对应专项债务收入安排的支出</t>
  </si>
  <si>
    <t xml:space="preserve">    2070101</t>
  </si>
  <si>
    <t xml:space="preserve">        资助国产影片放映</t>
  </si>
  <si>
    <t>表10</t>
  </si>
  <si>
    <t>2018年部门预算基本支出预算表</t>
  </si>
  <si>
    <t>支出项目类别          （资金使用单位）</t>
  </si>
  <si>
    <t>总计</t>
  </si>
  <si>
    <t>财政拨款</t>
  </si>
  <si>
    <t>财政专户拨款</t>
  </si>
  <si>
    <t>其他资金</t>
  </si>
  <si>
    <t>一般公共预算</t>
  </si>
  <si>
    <t>政府性基金</t>
  </si>
  <si>
    <t>国有资本经营预算</t>
  </si>
  <si>
    <t>社会保险基金预算</t>
  </si>
  <si>
    <t>表11</t>
  </si>
  <si>
    <t>2018年部门预算项目支出及其他支出预算表</t>
  </si>
  <si>
    <t>支出项目类别          （党政办）</t>
  </si>
  <si>
    <t>绩效目标</t>
  </si>
  <si>
    <t>人大工作经费</t>
  </si>
  <si>
    <t>地方志-自然村落历史人文普查经费</t>
  </si>
  <si>
    <t>信息管理与督查督办经费</t>
  </si>
  <si>
    <t>档案管理经费</t>
  </si>
  <si>
    <t>换届工作经费</t>
  </si>
  <si>
    <t>第三部分    2018年部门预算情况说明</t>
  </si>
  <si>
    <t>（说明：在一下必须公开的基本说明基础上，可根据本部门情况加以细化说明）</t>
  </si>
  <si>
    <t xml:space="preserve">    一、部门预算收支增减变化情况</t>
  </si>
  <si>
    <t xml:space="preserve">    2018年本部门收入预算59.15万元，比上年减少34.77万元，下降37.02%，主要原因是xx（或：与上年保持不变）；支出预算59.15万元，比上年减少34.77万元，下降37.02%。</t>
  </si>
  <si>
    <t xml:space="preserve">    二、“三公”经费安排情况说明</t>
  </si>
  <si>
    <t xml:space="preserve">    2018年本部门“三公”经费预算安排0.7万元，比上年增加0.7万元，增长100%，主要原因是上年“三公”经费归并到镇政府支出,本年公务接待费由部门支出。其中：因公出国（境）费0元，比上年增加/减少0元，增长/下降0%，与上年保持不变；公务用车购置及运行费0万元，比上年增加/减少0万元，增长/下降0%，与上年保持不变；公务接待费0.7万元，比上年增加0.7万元，增长100%，主要原因是上年“三公”经费归并到镇政府支出,本年公务接待费由部门支出。</t>
  </si>
  <si>
    <t xml:space="preserve">    三、机关运行经费安排情况</t>
  </si>
  <si>
    <t xml:space="preserve">    2018年，本部门机关运行经费安排16.92万元，比上年减少2.48万元，下降12.78%，主要原因是xx。其中：公务接待费0.7万元，其他商品和服务支出11.52万元，办公设备购置4.3万元，伙食补助费0.4万元等。</t>
  </si>
  <si>
    <t xml:space="preserve">    四、政府采购情况</t>
  </si>
  <si>
    <t xml:space="preserve">    xx年本部门政府采购安排xx万元，其中：货物类采购预算xx万元，工程类采购预算xx万元，服务类采购预算xx万元等。</t>
  </si>
  <si>
    <t xml:space="preserve">    五、国有资产 占有使用情况</t>
  </si>
  <si>
    <t xml:space="preserve">    截至xx年xx月xx日，本部门占有使用国有资产总体情况为：xx，分布构成情况为：xx，主要实物资产数据情况为：xx，资产变动情况为：xx。</t>
  </si>
  <si>
    <t xml:space="preserve">    六、预算绩效信息公开情况</t>
  </si>
  <si>
    <t xml:space="preserve">    xx年，本部门推进预算绩效信息公开的有关工作情况，</t>
  </si>
  <si>
    <t xml:space="preserve">    七、其他</t>
  </si>
  <si>
    <t xml:space="preserve">    （一）财税政策和规章制度</t>
  </si>
  <si>
    <t xml:space="preserve">    （二）专项资金信息公开</t>
  </si>
  <si>
    <t xml:space="preserve">    （三）……</t>
  </si>
  <si>
    <t xml:space="preserve">     ……</t>
  </si>
  <si>
    <t>第四部分   名词解释</t>
  </si>
  <si>
    <t xml:space="preserve">    （说明：本项为必须公开内容，可解释本部门预算特有的较为专业的名词，或是财政预算编制方面的名词。）</t>
  </si>
  <si>
    <t xml:space="preserve">    （一）</t>
  </si>
  <si>
    <t xml:space="preserve">    （二）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</si>
</sst>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</numFmts>
  <fonts count="3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48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u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34" fillId="22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M16" sqref="M16"/>
    </sheetView>
  </sheetViews>
  <sheetFormatPr defaultColWidth="9" defaultRowHeight="13.5"/>
  <sheetData>
    <row r="1" spans="1:1">
      <c r="A1" t="s">
        <v>0</v>
      </c>
    </row>
    <row r="15" ht="30" customHeight="1" spans="1:10">
      <c r="A15" s="64" t="s">
        <v>1</v>
      </c>
      <c r="B15" s="64"/>
      <c r="C15" s="64"/>
      <c r="D15" s="64"/>
      <c r="E15" s="64"/>
      <c r="F15" s="64"/>
      <c r="G15" s="64"/>
      <c r="H15" s="64"/>
      <c r="I15" s="64"/>
      <c r="J15" s="64"/>
    </row>
    <row r="16" ht="30" customHeight="1" spans="1:10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3:7">
      <c r="C17" s="8"/>
      <c r="D17" s="8"/>
      <c r="E17" s="8"/>
      <c r="F17" s="8"/>
      <c r="G17" s="8"/>
    </row>
    <row r="18" s="71" customFormat="1" ht="24" customHeight="1" spans="1:10">
      <c r="A18" s="72" t="s">
        <v>2</v>
      </c>
      <c r="B18" s="72"/>
      <c r="C18" s="72"/>
      <c r="D18" s="72"/>
      <c r="E18" s="72"/>
      <c r="F18" s="72"/>
      <c r="G18" s="72"/>
      <c r="H18" s="72"/>
      <c r="I18" s="72"/>
      <c r="J18" s="72"/>
    </row>
    <row r="19" s="71" customFormat="1" ht="24" customHeight="1" spans="1:10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="71" customFormat="1" ht="24" customHeight="1" spans="1:10">
      <c r="A20" s="72"/>
      <c r="B20" s="72"/>
      <c r="C20" s="72"/>
      <c r="D20" s="72"/>
      <c r="E20" s="72"/>
      <c r="F20" s="72"/>
      <c r="G20" s="72"/>
      <c r="H20" s="72"/>
      <c r="I20" s="72"/>
      <c r="J20" s="72"/>
    </row>
  </sheetData>
  <mergeCells count="2">
    <mergeCell ref="A15:J16"/>
    <mergeCell ref="A18:J20"/>
  </mergeCells>
  <pageMargins left="0.707638888888889" right="0.31388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5"/>
  <sheetViews>
    <sheetView showZeros="0" zoomScale="70" zoomScaleNormal="70" workbookViewId="0">
      <selection activeCell="B36" sqref="B36:D36"/>
    </sheetView>
  </sheetViews>
  <sheetFormatPr defaultColWidth="9" defaultRowHeight="13.5" outlineLevelCol="3"/>
  <cols>
    <col min="1" max="1" width="31.25" style="32" customWidth="1"/>
    <col min="2" max="2" width="32.75" style="10" customWidth="1"/>
    <col min="3" max="3" width="24.25" customWidth="1"/>
    <col min="4" max="4" width="16.375" customWidth="1"/>
    <col min="5" max="5" width="18.375" customWidth="1"/>
  </cols>
  <sheetData>
    <row r="1" spans="1:1">
      <c r="A1" s="32" t="s">
        <v>128</v>
      </c>
    </row>
    <row r="2" ht="33.75" customHeight="1" spans="1:3">
      <c r="A2" s="11" t="s">
        <v>129</v>
      </c>
      <c r="B2" s="11"/>
      <c r="C2" s="11"/>
    </row>
    <row r="3" spans="1:3">
      <c r="A3" s="32" t="s">
        <v>29</v>
      </c>
      <c r="C3" s="23" t="s">
        <v>30</v>
      </c>
    </row>
    <row r="4" s="9" customFormat="1" ht="24" customHeight="1" spans="1:3">
      <c r="A4" s="13" t="s">
        <v>130</v>
      </c>
      <c r="B4" s="13" t="s">
        <v>131</v>
      </c>
      <c r="C4" s="13" t="s">
        <v>34</v>
      </c>
    </row>
    <row r="5" s="9" customFormat="1" ht="24" customHeight="1" spans="1:3">
      <c r="A5" s="13" t="s">
        <v>93</v>
      </c>
      <c r="B5" s="13"/>
      <c r="C5" s="33">
        <f>C6+C13+C36+C38+C45+C48</f>
        <v>16.92</v>
      </c>
    </row>
    <row r="6" ht="24" customHeight="1" spans="1:3">
      <c r="A6" s="34" t="s">
        <v>132</v>
      </c>
      <c r="B6" s="35" t="s">
        <v>133</v>
      </c>
      <c r="C6" s="33">
        <f>SUM(C7:C12)</f>
        <v>0.4</v>
      </c>
    </row>
    <row r="7" ht="24" customHeight="1" spans="1:3">
      <c r="A7" s="36" t="s">
        <v>134</v>
      </c>
      <c r="B7" s="30" t="s">
        <v>135</v>
      </c>
      <c r="C7" s="37"/>
    </row>
    <row r="8" ht="24" customHeight="1" spans="1:3">
      <c r="A8" s="36" t="s">
        <v>134</v>
      </c>
      <c r="B8" s="30" t="s">
        <v>136</v>
      </c>
      <c r="C8" s="37"/>
    </row>
    <row r="9" ht="24" customHeight="1" spans="1:3">
      <c r="A9" s="36" t="s">
        <v>134</v>
      </c>
      <c r="B9" s="30" t="s">
        <v>137</v>
      </c>
      <c r="C9" s="37"/>
    </row>
    <row r="10" ht="24" customHeight="1" spans="1:3">
      <c r="A10" s="36" t="s">
        <v>138</v>
      </c>
      <c r="B10" s="30" t="s">
        <v>139</v>
      </c>
      <c r="C10" s="37"/>
    </row>
    <row r="11" ht="24" customHeight="1" spans="1:3">
      <c r="A11" s="36" t="s">
        <v>140</v>
      </c>
      <c r="B11" s="30" t="s">
        <v>141</v>
      </c>
      <c r="C11" s="37"/>
    </row>
    <row r="12" ht="24" customHeight="1" spans="1:4">
      <c r="A12" s="36" t="s">
        <v>142</v>
      </c>
      <c r="B12" s="30" t="s">
        <v>143</v>
      </c>
      <c r="C12" s="37">
        <v>0.4</v>
      </c>
      <c r="D12" t="s">
        <v>65</v>
      </c>
    </row>
    <row r="13" ht="24" customHeight="1" spans="1:3">
      <c r="A13" s="34" t="s">
        <v>144</v>
      </c>
      <c r="B13" s="35" t="s">
        <v>145</v>
      </c>
      <c r="C13" s="33">
        <f>SUM(C14:C35)</f>
        <v>12.22</v>
      </c>
    </row>
    <row r="14" ht="24" customHeight="1" spans="1:3">
      <c r="A14" s="36" t="s">
        <v>146</v>
      </c>
      <c r="B14" s="30" t="s">
        <v>147</v>
      </c>
      <c r="C14" s="37"/>
    </row>
    <row r="15" ht="24" customHeight="1" spans="1:3">
      <c r="A15" s="36" t="s">
        <v>146</v>
      </c>
      <c r="B15" s="30" t="s">
        <v>148</v>
      </c>
      <c r="C15" s="37"/>
    </row>
    <row r="16" ht="24" customHeight="1" spans="1:3">
      <c r="A16" s="36" t="s">
        <v>146</v>
      </c>
      <c r="B16" s="30" t="s">
        <v>149</v>
      </c>
      <c r="C16" s="37"/>
    </row>
    <row r="17" ht="24" customHeight="1" spans="1:3">
      <c r="A17" s="36" t="s">
        <v>146</v>
      </c>
      <c r="B17" s="30" t="s">
        <v>150</v>
      </c>
      <c r="C17" s="37"/>
    </row>
    <row r="18" ht="24" customHeight="1" spans="1:3">
      <c r="A18" s="36" t="s">
        <v>146</v>
      </c>
      <c r="B18" s="30" t="s">
        <v>151</v>
      </c>
      <c r="C18" s="37"/>
    </row>
    <row r="19" ht="24" customHeight="1" spans="1:3">
      <c r="A19" s="36" t="s">
        <v>146</v>
      </c>
      <c r="B19" s="30" t="s">
        <v>152</v>
      </c>
      <c r="C19" s="37"/>
    </row>
    <row r="20" ht="24" customHeight="1" spans="1:3">
      <c r="A20" s="36" t="s">
        <v>146</v>
      </c>
      <c r="B20" s="30" t="s">
        <v>153</v>
      </c>
      <c r="C20" s="37"/>
    </row>
    <row r="21" ht="24" customHeight="1" spans="1:3">
      <c r="A21" s="36" t="s">
        <v>146</v>
      </c>
      <c r="B21" s="30" t="s">
        <v>154</v>
      </c>
      <c r="C21" s="37"/>
    </row>
    <row r="22" ht="24" customHeight="1" spans="1:3">
      <c r="A22" s="36" t="s">
        <v>146</v>
      </c>
      <c r="B22" s="30" t="s">
        <v>155</v>
      </c>
      <c r="C22" s="37"/>
    </row>
    <row r="23" ht="24" customHeight="1" spans="1:3">
      <c r="A23" s="36" t="s">
        <v>146</v>
      </c>
      <c r="B23" s="30" t="s">
        <v>156</v>
      </c>
      <c r="C23" s="37"/>
    </row>
    <row r="24" ht="24" customHeight="1" spans="1:3">
      <c r="A24" s="36" t="s">
        <v>146</v>
      </c>
      <c r="B24" s="30" t="s">
        <v>157</v>
      </c>
      <c r="C24" s="37"/>
    </row>
    <row r="25" ht="24" customHeight="1" spans="1:3">
      <c r="A25" s="36" t="s">
        <v>146</v>
      </c>
      <c r="B25" s="30" t="s">
        <v>158</v>
      </c>
      <c r="C25" s="37"/>
    </row>
    <row r="26" ht="24" customHeight="1" spans="1:3">
      <c r="A26" s="36" t="s">
        <v>159</v>
      </c>
      <c r="B26" s="30" t="s">
        <v>160</v>
      </c>
      <c r="C26" s="37"/>
    </row>
    <row r="27" ht="24" customHeight="1" spans="1:3">
      <c r="A27" s="36" t="s">
        <v>161</v>
      </c>
      <c r="B27" s="30" t="s">
        <v>162</v>
      </c>
      <c r="C27" s="37"/>
    </row>
    <row r="28" ht="24" customHeight="1" spans="1:3">
      <c r="A28" s="36" t="s">
        <v>163</v>
      </c>
      <c r="B28" s="30" t="s">
        <v>164</v>
      </c>
      <c r="C28" s="37"/>
    </row>
    <row r="29" ht="24" customHeight="1" spans="1:3">
      <c r="A29" s="36" t="s">
        <v>163</v>
      </c>
      <c r="B29" s="30" t="s">
        <v>165</v>
      </c>
      <c r="C29" s="37"/>
    </row>
    <row r="30" ht="24" customHeight="1" spans="1:3">
      <c r="A30" s="36" t="s">
        <v>163</v>
      </c>
      <c r="B30" s="30" t="s">
        <v>166</v>
      </c>
      <c r="C30" s="37"/>
    </row>
    <row r="31" ht="24" customHeight="1" spans="1:3">
      <c r="A31" s="36" t="s">
        <v>167</v>
      </c>
      <c r="B31" s="30" t="s">
        <v>168</v>
      </c>
      <c r="C31" s="37">
        <v>0.7</v>
      </c>
    </row>
    <row r="32" ht="24" customHeight="1" spans="1:3">
      <c r="A32" s="36" t="s">
        <v>169</v>
      </c>
      <c r="B32" s="30" t="s">
        <v>170</v>
      </c>
      <c r="C32" s="37"/>
    </row>
    <row r="33" ht="24" customHeight="1" spans="1:3">
      <c r="A33" s="36" t="s">
        <v>171</v>
      </c>
      <c r="B33" s="30" t="s">
        <v>172</v>
      </c>
      <c r="C33" s="37"/>
    </row>
    <row r="34" ht="24" customHeight="1" spans="1:3">
      <c r="A34" s="36" t="s">
        <v>173</v>
      </c>
      <c r="B34" s="30" t="s">
        <v>174</v>
      </c>
      <c r="C34" s="37"/>
    </row>
    <row r="35" ht="24" customHeight="1" spans="1:3">
      <c r="A35" s="36" t="s">
        <v>175</v>
      </c>
      <c r="B35" s="30" t="s">
        <v>176</v>
      </c>
      <c r="C35" s="37">
        <v>11.52</v>
      </c>
    </row>
    <row r="36" ht="24" customHeight="1" spans="1:3">
      <c r="A36" s="34" t="s">
        <v>177</v>
      </c>
      <c r="B36" s="35" t="s">
        <v>178</v>
      </c>
      <c r="C36" s="33">
        <f>SUM(C37)</f>
        <v>4.3</v>
      </c>
    </row>
    <row r="37" ht="24" customHeight="1" spans="1:3">
      <c r="A37" s="36" t="s">
        <v>179</v>
      </c>
      <c r="B37" s="30" t="s">
        <v>180</v>
      </c>
      <c r="C37" s="37">
        <v>4.3</v>
      </c>
    </row>
    <row r="38" ht="24" customHeight="1" spans="1:3">
      <c r="A38" s="34" t="s">
        <v>181</v>
      </c>
      <c r="B38" s="35" t="s">
        <v>133</v>
      </c>
      <c r="C38" s="33">
        <f>SUM(C39:C44)</f>
        <v>0</v>
      </c>
    </row>
    <row r="39" ht="24" customHeight="1" spans="1:3">
      <c r="A39" s="36" t="s">
        <v>182</v>
      </c>
      <c r="B39" s="30" t="s">
        <v>135</v>
      </c>
      <c r="C39" s="37"/>
    </row>
    <row r="40" ht="24" customHeight="1" spans="1:3">
      <c r="A40" s="36" t="s">
        <v>182</v>
      </c>
      <c r="B40" s="30" t="s">
        <v>136</v>
      </c>
      <c r="C40" s="37"/>
    </row>
    <row r="41" ht="24" customHeight="1" spans="1:3">
      <c r="A41" s="36" t="s">
        <v>182</v>
      </c>
      <c r="B41" s="30" t="s">
        <v>137</v>
      </c>
      <c r="C41" s="37"/>
    </row>
    <row r="42" ht="24" customHeight="1" spans="1:3">
      <c r="A42" s="36" t="s">
        <v>182</v>
      </c>
      <c r="B42" s="30" t="s">
        <v>183</v>
      </c>
      <c r="C42" s="37"/>
    </row>
    <row r="43" ht="24" customHeight="1" spans="1:3">
      <c r="A43" s="36" t="s">
        <v>182</v>
      </c>
      <c r="B43" s="30" t="s">
        <v>141</v>
      </c>
      <c r="C43" s="37"/>
    </row>
    <row r="44" ht="24" customHeight="1" spans="1:3">
      <c r="A44" s="36" t="s">
        <v>182</v>
      </c>
      <c r="B44" s="30" t="s">
        <v>184</v>
      </c>
      <c r="C44" s="37"/>
    </row>
    <row r="45" ht="24" customHeight="1" spans="1:3">
      <c r="A45" s="34" t="s">
        <v>181</v>
      </c>
      <c r="B45" s="35" t="s">
        <v>145</v>
      </c>
      <c r="C45" s="33">
        <f>SUM(C46:C47)</f>
        <v>0</v>
      </c>
    </row>
    <row r="46" ht="24" customHeight="1" spans="1:3">
      <c r="A46" s="36" t="s">
        <v>185</v>
      </c>
      <c r="B46" s="30" t="s">
        <v>147</v>
      </c>
      <c r="C46" s="37"/>
    </row>
    <row r="47" ht="24" customHeight="1" spans="1:3">
      <c r="A47" s="36" t="s">
        <v>185</v>
      </c>
      <c r="B47" s="30" t="s">
        <v>176</v>
      </c>
      <c r="C47" s="37"/>
    </row>
    <row r="48" ht="24" customHeight="1" spans="1:3">
      <c r="A48" s="34" t="s">
        <v>186</v>
      </c>
      <c r="B48" s="35" t="s">
        <v>187</v>
      </c>
      <c r="C48" s="33">
        <f>SUM(C49:C55)</f>
        <v>0</v>
      </c>
    </row>
    <row r="49" ht="24" customHeight="1" spans="1:3">
      <c r="A49" s="36" t="s">
        <v>188</v>
      </c>
      <c r="B49" s="30" t="s">
        <v>189</v>
      </c>
      <c r="C49" s="37"/>
    </row>
    <row r="50" ht="24" customHeight="1" spans="1:3">
      <c r="A50" s="36" t="s">
        <v>188</v>
      </c>
      <c r="B50" s="30" t="s">
        <v>190</v>
      </c>
      <c r="C50" s="37"/>
    </row>
    <row r="51" ht="24" customHeight="1" spans="1:3">
      <c r="A51" s="36" t="s">
        <v>188</v>
      </c>
      <c r="B51" s="30" t="s">
        <v>191</v>
      </c>
      <c r="C51" s="37"/>
    </row>
    <row r="52" ht="24" customHeight="1" spans="1:3">
      <c r="A52" s="36" t="s">
        <v>188</v>
      </c>
      <c r="B52" s="30" t="s">
        <v>192</v>
      </c>
      <c r="C52" s="37"/>
    </row>
    <row r="53" ht="24" customHeight="1" spans="1:3">
      <c r="A53" s="36" t="s">
        <v>193</v>
      </c>
      <c r="B53" s="30" t="s">
        <v>194</v>
      </c>
      <c r="C53" s="37"/>
    </row>
    <row r="54" ht="24" customHeight="1" spans="1:3">
      <c r="A54" s="36" t="s">
        <v>193</v>
      </c>
      <c r="B54" s="30" t="s">
        <v>195</v>
      </c>
      <c r="C54" s="37"/>
    </row>
    <row r="55" ht="24" customHeight="1" spans="1:3">
      <c r="A55" s="36" t="s">
        <v>196</v>
      </c>
      <c r="B55" s="30" t="s">
        <v>197</v>
      </c>
      <c r="C55" s="37"/>
    </row>
  </sheetData>
  <mergeCells count="2">
    <mergeCell ref="A2:C2"/>
    <mergeCell ref="A5:B5"/>
  </mergeCells>
  <pageMargins left="0.707638888888889" right="0.196527777777778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3"/>
  <sheetViews>
    <sheetView showZeros="0" zoomScale="85" zoomScaleNormal="85" workbookViewId="0">
      <selection activeCell="D39" sqref="D39"/>
    </sheetView>
  </sheetViews>
  <sheetFormatPr defaultColWidth="9" defaultRowHeight="13.5" outlineLevelCol="2"/>
  <cols>
    <col min="1" max="1" width="31.25" style="32" customWidth="1"/>
    <col min="2" max="2" width="32.75" style="10" customWidth="1"/>
    <col min="3" max="3" width="24.25" customWidth="1"/>
    <col min="4" max="4" width="16.375" customWidth="1"/>
    <col min="5" max="5" width="18.375" customWidth="1"/>
  </cols>
  <sheetData>
    <row r="1" spans="1:1">
      <c r="A1" s="32" t="s">
        <v>198</v>
      </c>
    </row>
    <row r="2" ht="33.75" customHeight="1" spans="1:3">
      <c r="A2" s="11" t="s">
        <v>199</v>
      </c>
      <c r="B2" s="11"/>
      <c r="C2" s="11"/>
    </row>
    <row r="3" ht="18" customHeight="1" spans="1:3">
      <c r="A3" s="32" t="s">
        <v>29</v>
      </c>
      <c r="C3" s="23" t="s">
        <v>30</v>
      </c>
    </row>
    <row r="4" s="9" customFormat="1" ht="24.75" customHeight="1" spans="1:3">
      <c r="A4" s="13" t="s">
        <v>130</v>
      </c>
      <c r="B4" s="13" t="s">
        <v>131</v>
      </c>
      <c r="C4" s="13" t="s">
        <v>34</v>
      </c>
    </row>
    <row r="5" s="9" customFormat="1" ht="24.75" customHeight="1" spans="1:3">
      <c r="A5" s="13" t="s">
        <v>93</v>
      </c>
      <c r="B5" s="13"/>
      <c r="C5" s="33">
        <v>42.23</v>
      </c>
    </row>
    <row r="6" ht="24.75" customHeight="1" spans="1:3">
      <c r="A6" s="34" t="s">
        <v>132</v>
      </c>
      <c r="B6" s="35" t="s">
        <v>133</v>
      </c>
      <c r="C6" s="33">
        <f>SUM(C7:C8)</f>
        <v>0</v>
      </c>
    </row>
    <row r="7" ht="24.75" customHeight="1" spans="1:3">
      <c r="A7" s="36" t="s">
        <v>142</v>
      </c>
      <c r="B7" s="30" t="s">
        <v>143</v>
      </c>
      <c r="C7" s="37"/>
    </row>
    <row r="8" ht="24.75" customHeight="1" spans="1:3">
      <c r="A8" s="36" t="s">
        <v>142</v>
      </c>
      <c r="B8" s="30" t="s">
        <v>200</v>
      </c>
      <c r="C8" s="37"/>
    </row>
    <row r="9" ht="24.75" customHeight="1" spans="1:3">
      <c r="A9" s="34" t="s">
        <v>144</v>
      </c>
      <c r="B9" s="35" t="s">
        <v>145</v>
      </c>
      <c r="C9" s="38">
        <f>SUM(C10:C29)</f>
        <v>29.231</v>
      </c>
    </row>
    <row r="10" ht="24.75" customHeight="1" spans="1:3">
      <c r="A10" s="36" t="s">
        <v>146</v>
      </c>
      <c r="B10" s="30" t="s">
        <v>147</v>
      </c>
      <c r="C10" s="37"/>
    </row>
    <row r="11" ht="24.75" customHeight="1" spans="1:3">
      <c r="A11" s="36" t="s">
        <v>146</v>
      </c>
      <c r="B11" s="30" t="s">
        <v>148</v>
      </c>
      <c r="C11" s="37"/>
    </row>
    <row r="12" ht="24.75" customHeight="1" spans="1:3">
      <c r="A12" s="36" t="s">
        <v>146</v>
      </c>
      <c r="B12" s="30" t="s">
        <v>149</v>
      </c>
      <c r="C12" s="37"/>
    </row>
    <row r="13" ht="24.75" customHeight="1" spans="1:3">
      <c r="A13" s="36" t="s">
        <v>146</v>
      </c>
      <c r="B13" s="30" t="s">
        <v>150</v>
      </c>
      <c r="C13" s="39"/>
    </row>
    <row r="14" ht="24.75" customHeight="1" spans="1:3">
      <c r="A14" s="36" t="s">
        <v>146</v>
      </c>
      <c r="B14" s="30" t="s">
        <v>151</v>
      </c>
      <c r="C14" s="39"/>
    </row>
    <row r="15" ht="24.75" customHeight="1" spans="1:3">
      <c r="A15" s="36" t="s">
        <v>146</v>
      </c>
      <c r="B15" s="30" t="s">
        <v>152</v>
      </c>
      <c r="C15" s="39"/>
    </row>
    <row r="16" ht="24.75" customHeight="1" spans="1:3">
      <c r="A16" s="36" t="s">
        <v>146</v>
      </c>
      <c r="B16" s="30" t="s">
        <v>153</v>
      </c>
      <c r="C16" s="39"/>
    </row>
    <row r="17" ht="24.75" customHeight="1" spans="1:3">
      <c r="A17" s="36" t="s">
        <v>146</v>
      </c>
      <c r="B17" s="30" t="s">
        <v>154</v>
      </c>
      <c r="C17" s="39"/>
    </row>
    <row r="18" ht="24.75" customHeight="1" spans="1:3">
      <c r="A18" s="36" t="s">
        <v>146</v>
      </c>
      <c r="B18" s="30" t="s">
        <v>155</v>
      </c>
      <c r="C18" s="39"/>
    </row>
    <row r="19" ht="24.75" customHeight="1" spans="1:3">
      <c r="A19" s="36" t="s">
        <v>146</v>
      </c>
      <c r="B19" s="30" t="s">
        <v>158</v>
      </c>
      <c r="C19" s="39"/>
    </row>
    <row r="20" ht="24.75" customHeight="1" spans="1:3">
      <c r="A20" s="36" t="s">
        <v>159</v>
      </c>
      <c r="B20" s="30" t="s">
        <v>160</v>
      </c>
      <c r="C20" s="39">
        <v>0.7</v>
      </c>
    </row>
    <row r="21" ht="24.75" customHeight="1" spans="1:3">
      <c r="A21" s="36" t="s">
        <v>161</v>
      </c>
      <c r="B21" s="30" t="s">
        <v>162</v>
      </c>
      <c r="C21" s="39">
        <v>0.945</v>
      </c>
    </row>
    <row r="22" ht="24.75" customHeight="1" spans="1:3">
      <c r="A22" s="36" t="s">
        <v>163</v>
      </c>
      <c r="B22" s="30" t="s">
        <v>164</v>
      </c>
      <c r="C22" s="39"/>
    </row>
    <row r="23" ht="24.75" customHeight="1" spans="1:3">
      <c r="A23" s="36" t="s">
        <v>163</v>
      </c>
      <c r="B23" s="30" t="s">
        <v>165</v>
      </c>
      <c r="C23" s="39">
        <v>16.705</v>
      </c>
    </row>
    <row r="24" ht="24.75" customHeight="1" spans="1:3">
      <c r="A24" s="36" t="s">
        <v>163</v>
      </c>
      <c r="B24" s="30" t="s">
        <v>166</v>
      </c>
      <c r="C24" s="39">
        <v>1.0912</v>
      </c>
    </row>
    <row r="25" ht="24.75" customHeight="1" spans="1:3">
      <c r="A25" s="36" t="s">
        <v>167</v>
      </c>
      <c r="B25" s="30" t="s">
        <v>168</v>
      </c>
      <c r="C25" s="39"/>
    </row>
    <row r="26" ht="24.75" customHeight="1" spans="1:3">
      <c r="A26" s="36" t="s">
        <v>169</v>
      </c>
      <c r="B26" s="30" t="s">
        <v>170</v>
      </c>
      <c r="C26" s="39"/>
    </row>
    <row r="27" ht="24.75" customHeight="1" spans="1:3">
      <c r="A27" s="36" t="s">
        <v>171</v>
      </c>
      <c r="B27" s="30" t="s">
        <v>172</v>
      </c>
      <c r="C27" s="39"/>
    </row>
    <row r="28" ht="24.75" customHeight="1" spans="1:3">
      <c r="A28" s="36" t="s">
        <v>173</v>
      </c>
      <c r="B28" s="30" t="s">
        <v>174</v>
      </c>
      <c r="C28" s="37"/>
    </row>
    <row r="29" ht="24.75" customHeight="1" spans="1:3">
      <c r="A29" s="36" t="s">
        <v>175</v>
      </c>
      <c r="B29" s="30" t="s">
        <v>176</v>
      </c>
      <c r="C29" s="39">
        <v>9.7898</v>
      </c>
    </row>
    <row r="30" ht="24.75" customHeight="1" spans="1:3">
      <c r="A30" s="34" t="s">
        <v>177</v>
      </c>
      <c r="B30" s="35" t="s">
        <v>178</v>
      </c>
      <c r="C30" s="33">
        <f>SUM(C33)</f>
        <v>5</v>
      </c>
    </row>
    <row r="31" ht="24.75" customHeight="1" spans="1:3">
      <c r="A31" s="36" t="s">
        <v>201</v>
      </c>
      <c r="B31" s="30" t="s">
        <v>202</v>
      </c>
      <c r="C31" s="33"/>
    </row>
    <row r="32" ht="24.75" customHeight="1" spans="1:3">
      <c r="A32" s="36" t="s">
        <v>203</v>
      </c>
      <c r="B32" s="30" t="s">
        <v>204</v>
      </c>
      <c r="C32" s="33"/>
    </row>
    <row r="33" ht="24.75" customHeight="1" spans="1:3">
      <c r="A33" s="36" t="s">
        <v>179</v>
      </c>
      <c r="B33" s="30" t="s">
        <v>180</v>
      </c>
      <c r="C33" s="37">
        <v>5</v>
      </c>
    </row>
    <row r="34" ht="24.75" customHeight="1" spans="1:3">
      <c r="A34" s="36" t="s">
        <v>179</v>
      </c>
      <c r="B34" s="30" t="s">
        <v>205</v>
      </c>
      <c r="C34" s="37"/>
    </row>
    <row r="35" ht="24.75" customHeight="1" spans="1:3">
      <c r="A35" s="36" t="s">
        <v>179</v>
      </c>
      <c r="B35" s="30" t="s">
        <v>206</v>
      </c>
      <c r="C35" s="37"/>
    </row>
    <row r="36" ht="24.75" customHeight="1" spans="1:3">
      <c r="A36" s="36" t="s">
        <v>207</v>
      </c>
      <c r="B36" s="30" t="s">
        <v>208</v>
      </c>
      <c r="C36" s="37"/>
    </row>
    <row r="37" ht="24.75" customHeight="1" spans="1:3">
      <c r="A37" s="36" t="s">
        <v>209</v>
      </c>
      <c r="B37" s="30" t="s">
        <v>210</v>
      </c>
      <c r="C37" s="37"/>
    </row>
    <row r="38" ht="24.75" customHeight="1" spans="1:3">
      <c r="A38" s="34" t="s">
        <v>186</v>
      </c>
      <c r="B38" s="35" t="s">
        <v>187</v>
      </c>
      <c r="C38" s="33">
        <f>SUM(C39:C43)</f>
        <v>3</v>
      </c>
    </row>
    <row r="39" ht="24.75" customHeight="1" spans="1:3">
      <c r="A39" s="36" t="s">
        <v>188</v>
      </c>
      <c r="B39" s="30" t="s">
        <v>189</v>
      </c>
      <c r="C39" s="37"/>
    </row>
    <row r="40" ht="24.75" customHeight="1" spans="1:3">
      <c r="A40" s="36" t="s">
        <v>188</v>
      </c>
      <c r="B40" s="30" t="s">
        <v>190</v>
      </c>
      <c r="C40" s="37"/>
    </row>
    <row r="41" ht="24.75" customHeight="1" spans="1:3">
      <c r="A41" s="36" t="s">
        <v>188</v>
      </c>
      <c r="B41" s="30" t="s">
        <v>191</v>
      </c>
      <c r="C41" s="37"/>
    </row>
    <row r="42" ht="24.75" customHeight="1" spans="1:3">
      <c r="A42" s="36" t="s">
        <v>188</v>
      </c>
      <c r="B42" s="30" t="s">
        <v>192</v>
      </c>
      <c r="C42" s="37">
        <v>3</v>
      </c>
    </row>
    <row r="43" ht="24.75" customHeight="1" spans="1:3">
      <c r="A43" s="36" t="s">
        <v>196</v>
      </c>
      <c r="B43" s="30" t="s">
        <v>197</v>
      </c>
      <c r="C43" s="37"/>
    </row>
  </sheetData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showZeros="0" workbookViewId="0">
      <selection activeCell="B10" sqref="B10"/>
    </sheetView>
  </sheetViews>
  <sheetFormatPr defaultColWidth="9" defaultRowHeight="13.5" outlineLevelCol="1"/>
  <cols>
    <col min="1" max="1" width="55.625" style="10" customWidth="1"/>
    <col min="2" max="2" width="40.125" customWidth="1"/>
  </cols>
  <sheetData>
    <row r="1" spans="1:1">
      <c r="A1" s="10" t="s">
        <v>211</v>
      </c>
    </row>
    <row r="2" ht="22.5" spans="1:2">
      <c r="A2" s="11" t="s">
        <v>212</v>
      </c>
      <c r="B2" s="11"/>
    </row>
    <row r="3" ht="23.25" customHeight="1" spans="1:2">
      <c r="A3" s="10" t="s">
        <v>29</v>
      </c>
      <c r="B3" s="23" t="s">
        <v>30</v>
      </c>
    </row>
    <row r="4" ht="30.75" customHeight="1" spans="1:2">
      <c r="A4" s="13" t="s">
        <v>33</v>
      </c>
      <c r="B4" s="13" t="s">
        <v>34</v>
      </c>
    </row>
    <row r="5" ht="22.5" customHeight="1" spans="1:2">
      <c r="A5" s="30" t="s">
        <v>213</v>
      </c>
      <c r="B5" s="15">
        <v>16.92</v>
      </c>
    </row>
    <row r="6" ht="22.5" customHeight="1" spans="1:2">
      <c r="A6" s="30" t="s">
        <v>214</v>
      </c>
      <c r="B6" s="15">
        <f>B7+B8+B11</f>
        <v>0.7</v>
      </c>
    </row>
    <row r="7" ht="22.5" customHeight="1" spans="1:2">
      <c r="A7" s="30" t="s">
        <v>215</v>
      </c>
      <c r="B7" s="15"/>
    </row>
    <row r="8" ht="22.5" customHeight="1" spans="1:2">
      <c r="A8" s="30" t="s">
        <v>216</v>
      </c>
      <c r="B8" s="15">
        <f>B9+B10</f>
        <v>0</v>
      </c>
    </row>
    <row r="9" ht="22.5" customHeight="1" spans="1:2">
      <c r="A9" s="30" t="s">
        <v>217</v>
      </c>
      <c r="B9" s="15"/>
    </row>
    <row r="10" ht="22.5" customHeight="1" spans="1:2">
      <c r="A10" s="30" t="s">
        <v>218</v>
      </c>
      <c r="B10" s="15"/>
    </row>
    <row r="11" ht="22.5" customHeight="1" spans="1:2">
      <c r="A11" s="30" t="s">
        <v>219</v>
      </c>
      <c r="B11" s="15">
        <v>0.7</v>
      </c>
    </row>
    <row r="12" ht="22.5" customHeight="1" spans="1:2">
      <c r="A12" s="30"/>
      <c r="B12" s="15"/>
    </row>
    <row r="14" spans="1:1">
      <c r="A14" s="10" t="s">
        <v>220</v>
      </c>
    </row>
    <row r="15" s="29" customFormat="1" ht="82.5" customHeight="1" spans="1:2">
      <c r="A15" s="31" t="s">
        <v>221</v>
      </c>
      <c r="B15" s="31"/>
    </row>
    <row r="16" ht="70.5" customHeight="1" spans="1:2">
      <c r="A16" s="31" t="s">
        <v>222</v>
      </c>
      <c r="B16" s="31"/>
    </row>
  </sheetData>
  <mergeCells count="3">
    <mergeCell ref="A2:B2"/>
    <mergeCell ref="A15:B15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Zeros="0" workbookViewId="0">
      <selection activeCell="B7" sqref="B7"/>
    </sheetView>
  </sheetViews>
  <sheetFormatPr defaultColWidth="9" defaultRowHeight="13.5" outlineLevelCol="4"/>
  <cols>
    <col min="1" max="1" width="12.625" style="22" customWidth="1"/>
    <col min="2" max="2" width="57.5" customWidth="1"/>
    <col min="3" max="5" width="18.75" customWidth="1"/>
  </cols>
  <sheetData>
    <row r="1" spans="1:1">
      <c r="A1" s="22" t="s">
        <v>223</v>
      </c>
    </row>
    <row r="2" ht="29.25" customHeight="1" spans="1:5">
      <c r="A2" s="11" t="s">
        <v>224</v>
      </c>
      <c r="B2" s="11"/>
      <c r="C2" s="11"/>
      <c r="D2" s="11"/>
      <c r="E2" s="11"/>
    </row>
    <row r="3" ht="18.75" customHeight="1" spans="1:5">
      <c r="A3" s="22" t="s">
        <v>29</v>
      </c>
      <c r="E3" s="23" t="s">
        <v>30</v>
      </c>
    </row>
    <row r="4" s="9" customFormat="1" ht="21" customHeight="1" spans="1:5">
      <c r="A4" s="24" t="s">
        <v>88</v>
      </c>
      <c r="B4" s="13" t="s">
        <v>225</v>
      </c>
      <c r="C4" s="13" t="s">
        <v>226</v>
      </c>
      <c r="D4" s="13"/>
      <c r="E4" s="13"/>
    </row>
    <row r="5" s="9" customFormat="1" ht="21" customHeight="1" spans="1:5">
      <c r="A5" s="24"/>
      <c r="B5" s="13"/>
      <c r="C5" s="13" t="s">
        <v>90</v>
      </c>
      <c r="D5" s="13" t="s">
        <v>91</v>
      </c>
      <c r="E5" s="13" t="s">
        <v>92</v>
      </c>
    </row>
    <row r="6" ht="23.25" customHeight="1" spans="1:5">
      <c r="A6" s="25">
        <v>206</v>
      </c>
      <c r="B6" s="20" t="s">
        <v>227</v>
      </c>
      <c r="C6" s="15">
        <f>SUM(D6:E6)</f>
        <v>0</v>
      </c>
      <c r="D6" s="15"/>
      <c r="E6" s="15"/>
    </row>
    <row r="7" ht="23.25" customHeight="1" spans="1:5">
      <c r="A7" s="25" t="s">
        <v>228</v>
      </c>
      <c r="B7" s="20" t="s">
        <v>229</v>
      </c>
      <c r="C7" s="15">
        <f t="shared" ref="C7:C16" si="0">SUM(D7:E7)</f>
        <v>0</v>
      </c>
      <c r="D7" s="15"/>
      <c r="E7" s="15"/>
    </row>
    <row r="8" ht="23.25" customHeight="1" spans="1:5">
      <c r="A8" s="25" t="s">
        <v>230</v>
      </c>
      <c r="B8" s="20" t="s">
        <v>231</v>
      </c>
      <c r="C8" s="15">
        <f t="shared" si="0"/>
        <v>0</v>
      </c>
      <c r="D8" s="15"/>
      <c r="E8" s="15"/>
    </row>
    <row r="9" ht="23.25" customHeight="1" spans="1:5">
      <c r="A9" s="25" t="s">
        <v>232</v>
      </c>
      <c r="B9" s="20" t="s">
        <v>233</v>
      </c>
      <c r="C9" s="15">
        <f t="shared" si="0"/>
        <v>0</v>
      </c>
      <c r="D9" s="15"/>
      <c r="E9" s="15"/>
    </row>
    <row r="10" ht="23.25" customHeight="1" spans="1:5">
      <c r="A10" s="25" t="s">
        <v>232</v>
      </c>
      <c r="B10" s="20" t="s">
        <v>233</v>
      </c>
      <c r="C10" s="15">
        <f t="shared" si="0"/>
        <v>0</v>
      </c>
      <c r="D10" s="15"/>
      <c r="E10" s="15"/>
    </row>
    <row r="11" ht="23.25" customHeight="1" spans="1:5">
      <c r="A11" s="25" t="s">
        <v>122</v>
      </c>
      <c r="B11" s="20" t="s">
        <v>123</v>
      </c>
      <c r="C11" s="15">
        <f t="shared" si="0"/>
        <v>0</v>
      </c>
      <c r="D11" s="15"/>
      <c r="E11" s="15"/>
    </row>
    <row r="12" ht="23.25" customHeight="1" spans="1:5">
      <c r="A12" s="25" t="s">
        <v>124</v>
      </c>
      <c r="B12" s="26" t="s">
        <v>234</v>
      </c>
      <c r="C12" s="15">
        <f t="shared" si="0"/>
        <v>0</v>
      </c>
      <c r="D12" s="15"/>
      <c r="E12" s="15"/>
    </row>
    <row r="13" ht="23.25" customHeight="1" spans="1:5">
      <c r="A13" s="25" t="s">
        <v>235</v>
      </c>
      <c r="B13" s="20" t="s">
        <v>236</v>
      </c>
      <c r="C13" s="15">
        <f t="shared" si="0"/>
        <v>0</v>
      </c>
      <c r="D13" s="15"/>
      <c r="E13" s="15"/>
    </row>
    <row r="14" ht="23.25" customHeight="1" spans="1:5">
      <c r="A14" s="25" t="s">
        <v>232</v>
      </c>
      <c r="B14" s="20" t="s">
        <v>233</v>
      </c>
      <c r="C14" s="15">
        <f t="shared" si="0"/>
        <v>0</v>
      </c>
      <c r="D14" s="15"/>
      <c r="E14" s="15"/>
    </row>
    <row r="15" ht="23.25" customHeight="1" spans="1:5">
      <c r="A15" s="25" t="s">
        <v>232</v>
      </c>
      <c r="B15" s="20" t="s">
        <v>233</v>
      </c>
      <c r="C15" s="15">
        <f t="shared" si="0"/>
        <v>0</v>
      </c>
      <c r="D15" s="15"/>
      <c r="E15" s="15"/>
    </row>
    <row r="16" ht="23.25" customHeight="1" spans="1:5">
      <c r="A16" s="27" t="s">
        <v>93</v>
      </c>
      <c r="B16" s="28"/>
      <c r="C16" s="15">
        <f t="shared" si="0"/>
        <v>0</v>
      </c>
      <c r="D16" s="17"/>
      <c r="E16" s="17"/>
    </row>
    <row r="17" ht="21" customHeight="1"/>
    <row r="18" ht="21" customHeight="1"/>
    <row r="19" ht="21" customHeight="1"/>
  </sheetData>
  <mergeCells count="5">
    <mergeCell ref="A2:E2"/>
    <mergeCell ref="C4:E4"/>
    <mergeCell ref="A16:B16"/>
    <mergeCell ref="A4:A5"/>
    <mergeCell ref="B4:B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showZeros="0" workbookViewId="0">
      <selection activeCell="D14" sqref="D14"/>
    </sheetView>
  </sheetViews>
  <sheetFormatPr defaultColWidth="9" defaultRowHeight="13.5"/>
  <cols>
    <col min="1" max="1" width="25.5" customWidth="1"/>
    <col min="2" max="3" width="15.875" customWidth="1"/>
    <col min="4" max="5" width="13.75" customWidth="1"/>
    <col min="6" max="7" width="17.25" customWidth="1"/>
    <col min="8" max="8" width="14.25" customWidth="1"/>
    <col min="9" max="9" width="15.125" customWidth="1"/>
  </cols>
  <sheetData>
    <row r="1" spans="1:1">
      <c r="A1" t="s">
        <v>237</v>
      </c>
    </row>
    <row r="2" ht="31.5" customHeight="1" spans="1:9">
      <c r="A2" s="11" t="s">
        <v>238</v>
      </c>
      <c r="B2" s="11"/>
      <c r="C2" s="11"/>
      <c r="D2" s="11"/>
      <c r="E2" s="11"/>
      <c r="F2" s="11"/>
      <c r="G2" s="11"/>
      <c r="H2" s="11"/>
      <c r="I2" s="11"/>
    </row>
    <row r="3" ht="20.25" customHeight="1" spans="1:9">
      <c r="A3" t="s">
        <v>29</v>
      </c>
      <c r="I3" t="s">
        <v>30</v>
      </c>
    </row>
    <row r="4" s="8" customFormat="1" ht="27" customHeight="1" spans="1:9">
      <c r="A4" s="12" t="s">
        <v>239</v>
      </c>
      <c r="B4" s="13" t="s">
        <v>240</v>
      </c>
      <c r="C4" s="13" t="s">
        <v>241</v>
      </c>
      <c r="D4" s="13"/>
      <c r="E4" s="13"/>
      <c r="F4" s="13"/>
      <c r="G4" s="13"/>
      <c r="H4" s="13" t="s">
        <v>242</v>
      </c>
      <c r="I4" s="13" t="s">
        <v>243</v>
      </c>
    </row>
    <row r="5" ht="24" customHeight="1" spans="1:9">
      <c r="A5" s="12"/>
      <c r="B5" s="13"/>
      <c r="C5" s="13" t="s">
        <v>93</v>
      </c>
      <c r="D5" s="13" t="s">
        <v>244</v>
      </c>
      <c r="E5" s="13" t="s">
        <v>245</v>
      </c>
      <c r="F5" s="13" t="s">
        <v>246</v>
      </c>
      <c r="G5" s="13" t="s">
        <v>247</v>
      </c>
      <c r="H5" s="13"/>
      <c r="I5" s="13"/>
    </row>
    <row r="6" ht="34.5" customHeight="1" spans="1:9">
      <c r="A6" s="20" t="s">
        <v>133</v>
      </c>
      <c r="B6" s="15">
        <f t="shared" ref="B6:B8" si="0">C6+H6+I6</f>
        <v>0.4</v>
      </c>
      <c r="C6" s="15">
        <f t="shared" ref="C6:C8" si="1">SUM(D6:G6)</f>
        <v>0.4</v>
      </c>
      <c r="D6" s="15">
        <v>0.4</v>
      </c>
      <c r="E6" s="15"/>
      <c r="F6" s="15"/>
      <c r="G6" s="15"/>
      <c r="H6" s="15"/>
      <c r="I6" s="15"/>
    </row>
    <row r="7" ht="34.5" customHeight="1" spans="1:9">
      <c r="A7" s="20" t="s">
        <v>145</v>
      </c>
      <c r="B7" s="15">
        <f t="shared" si="0"/>
        <v>12.22</v>
      </c>
      <c r="C7" s="15">
        <f t="shared" si="1"/>
        <v>12.22</v>
      </c>
      <c r="D7" s="15">
        <v>12.22</v>
      </c>
      <c r="E7" s="15"/>
      <c r="F7" s="15"/>
      <c r="G7" s="15"/>
      <c r="H7" s="15"/>
      <c r="I7" s="15"/>
    </row>
    <row r="8" ht="34.5" customHeight="1" spans="1:9">
      <c r="A8" s="20" t="s">
        <v>178</v>
      </c>
      <c r="B8" s="15">
        <f t="shared" si="0"/>
        <v>4.3</v>
      </c>
      <c r="C8" s="15">
        <f t="shared" si="1"/>
        <v>4.3</v>
      </c>
      <c r="D8" s="15">
        <v>4.3</v>
      </c>
      <c r="E8" s="15"/>
      <c r="F8" s="15"/>
      <c r="G8" s="15"/>
      <c r="H8" s="15"/>
      <c r="I8" s="15"/>
    </row>
    <row r="9" ht="34.5" customHeight="1" spans="1:9">
      <c r="A9" s="13" t="s">
        <v>93</v>
      </c>
      <c r="B9" s="17">
        <f>SUM(B6:B8)</f>
        <v>16.92</v>
      </c>
      <c r="C9" s="17">
        <f t="shared" ref="C9:I9" si="2">SUM(C6:C8)</f>
        <v>16.92</v>
      </c>
      <c r="D9" s="17">
        <f t="shared" si="2"/>
        <v>16.92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7">
        <f t="shared" si="2"/>
        <v>0</v>
      </c>
      <c r="I9" s="17">
        <f t="shared" si="2"/>
        <v>0</v>
      </c>
    </row>
  </sheetData>
  <mergeCells count="6">
    <mergeCell ref="A2:I2"/>
    <mergeCell ref="C4:G4"/>
    <mergeCell ref="A4:A5"/>
    <mergeCell ref="B4:B5"/>
    <mergeCell ref="H4:H5"/>
    <mergeCell ref="I4:I5"/>
  </mergeCells>
  <pageMargins left="0.707638888888889" right="0.707638888888889" top="0.747916666666667" bottom="0.747916666666667" header="0.313888888888889" footer="0.313888888888889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showZeros="0" workbookViewId="0">
      <selection activeCell="E17" sqref="E17"/>
    </sheetView>
  </sheetViews>
  <sheetFormatPr defaultColWidth="9" defaultRowHeight="13.5"/>
  <cols>
    <col min="1" max="1" width="25.5" style="9" customWidth="1"/>
    <col min="2" max="3" width="15.875" customWidth="1"/>
    <col min="4" max="5" width="13.75" customWidth="1"/>
    <col min="6" max="7" width="17.25" customWidth="1"/>
    <col min="8" max="8" width="13.875" customWidth="1"/>
    <col min="9" max="9" width="12.875" customWidth="1"/>
    <col min="10" max="10" width="11" customWidth="1"/>
  </cols>
  <sheetData>
    <row r="1" spans="1:1">
      <c r="A1" s="10" t="s">
        <v>248</v>
      </c>
    </row>
    <row r="2" ht="31.5" customHeight="1" spans="1:9">
      <c r="A2" s="11" t="s">
        <v>249</v>
      </c>
      <c r="B2" s="11"/>
      <c r="C2" s="11"/>
      <c r="D2" s="11"/>
      <c r="E2" s="11"/>
      <c r="F2" s="11"/>
      <c r="G2" s="11"/>
      <c r="H2" s="11"/>
      <c r="I2" s="11"/>
    </row>
    <row r="3" ht="20.25" customHeight="1" spans="1:10">
      <c r="A3" s="10" t="s">
        <v>29</v>
      </c>
      <c r="J3" t="s">
        <v>30</v>
      </c>
    </row>
    <row r="4" s="8" customFormat="1" ht="27" customHeight="1" spans="1:10">
      <c r="A4" s="12" t="s">
        <v>250</v>
      </c>
      <c r="B4" s="13" t="s">
        <v>240</v>
      </c>
      <c r="C4" s="13" t="s">
        <v>241</v>
      </c>
      <c r="D4" s="13"/>
      <c r="E4" s="13"/>
      <c r="F4" s="13"/>
      <c r="G4" s="13"/>
      <c r="H4" s="13" t="s">
        <v>242</v>
      </c>
      <c r="I4" s="13" t="s">
        <v>243</v>
      </c>
      <c r="J4" s="18" t="s">
        <v>251</v>
      </c>
    </row>
    <row r="5" ht="24" customHeight="1" spans="1:10">
      <c r="A5" s="12"/>
      <c r="B5" s="13"/>
      <c r="C5" s="13" t="s">
        <v>93</v>
      </c>
      <c r="D5" s="13" t="s">
        <v>244</v>
      </c>
      <c r="E5" s="13" t="s">
        <v>245</v>
      </c>
      <c r="F5" s="13" t="s">
        <v>246</v>
      </c>
      <c r="G5" s="13" t="s">
        <v>247</v>
      </c>
      <c r="H5" s="13"/>
      <c r="I5" s="13"/>
      <c r="J5" s="19"/>
    </row>
    <row r="6" ht="34.5" customHeight="1" spans="1:10">
      <c r="A6" s="14" t="s">
        <v>252</v>
      </c>
      <c r="B6" s="15">
        <f t="shared" ref="B6:B9" si="0">C6+H6+I6</f>
        <v>29.36</v>
      </c>
      <c r="C6" s="15">
        <f>SUM(D6:G6)</f>
        <v>29.36</v>
      </c>
      <c r="D6" s="15">
        <v>29.36</v>
      </c>
      <c r="E6" s="15"/>
      <c r="F6" s="15"/>
      <c r="G6" s="15"/>
      <c r="H6" s="15"/>
      <c r="I6" s="15"/>
      <c r="J6" s="20"/>
    </row>
    <row r="7" ht="34.5" customHeight="1" spans="1:10">
      <c r="A7" s="16" t="s">
        <v>253</v>
      </c>
      <c r="B7" s="15">
        <f t="shared" si="0"/>
        <v>7.4</v>
      </c>
      <c r="C7" s="15">
        <f t="shared" ref="C6:C9" si="1">SUM(D7:G7)</f>
        <v>7.4</v>
      </c>
      <c r="D7" s="15">
        <v>7.4</v>
      </c>
      <c r="E7" s="15"/>
      <c r="F7" s="15"/>
      <c r="G7" s="15"/>
      <c r="H7" s="15"/>
      <c r="I7" s="15"/>
      <c r="J7" s="20"/>
    </row>
    <row r="8" ht="34.5" customHeight="1" spans="1:10">
      <c r="A8" s="14" t="s">
        <v>254</v>
      </c>
      <c r="B8" s="15">
        <f t="shared" si="0"/>
        <v>3</v>
      </c>
      <c r="C8" s="15">
        <f t="shared" si="1"/>
        <v>3</v>
      </c>
      <c r="D8" s="15">
        <v>3</v>
      </c>
      <c r="E8" s="15"/>
      <c r="F8" s="15"/>
      <c r="G8" s="15"/>
      <c r="H8" s="15"/>
      <c r="I8" s="15"/>
      <c r="J8" s="20"/>
    </row>
    <row r="9" ht="34.5" customHeight="1" spans="1:10">
      <c r="A9" s="14" t="s">
        <v>255</v>
      </c>
      <c r="B9" s="15">
        <f t="shared" si="0"/>
        <v>2.4</v>
      </c>
      <c r="C9" s="15">
        <f t="shared" si="1"/>
        <v>2.4</v>
      </c>
      <c r="D9" s="15">
        <v>2.4</v>
      </c>
      <c r="E9" s="15"/>
      <c r="F9" s="15"/>
      <c r="G9" s="15"/>
      <c r="H9" s="15"/>
      <c r="I9" s="15"/>
      <c r="J9" s="20"/>
    </row>
    <row r="10" ht="34.5" customHeight="1" spans="1:10">
      <c r="A10" s="14" t="s">
        <v>256</v>
      </c>
      <c r="B10" s="15">
        <v>0.0692</v>
      </c>
      <c r="C10" s="15">
        <v>0.0692</v>
      </c>
      <c r="D10" s="15">
        <v>0.0692</v>
      </c>
      <c r="E10" s="15"/>
      <c r="F10" s="15"/>
      <c r="G10" s="15"/>
      <c r="H10" s="15"/>
      <c r="I10" s="15"/>
      <c r="J10" s="20"/>
    </row>
    <row r="11" ht="34.5" customHeight="1" spans="1:10">
      <c r="A11" s="13" t="s">
        <v>93</v>
      </c>
      <c r="B11" s="17">
        <f>SUM(B6:B10)</f>
        <v>42.2292</v>
      </c>
      <c r="C11" s="17">
        <f>SUM(C6:C10)</f>
        <v>42.2292</v>
      </c>
      <c r="D11" s="17">
        <f>SUM(D6:D10)</f>
        <v>42.2292</v>
      </c>
      <c r="E11" s="17"/>
      <c r="F11" s="17"/>
      <c r="G11" s="17"/>
      <c r="H11" s="17"/>
      <c r="I11" s="17"/>
      <c r="J11" s="21"/>
    </row>
  </sheetData>
  <mergeCells count="7">
    <mergeCell ref="A2:I2"/>
    <mergeCell ref="C4:G4"/>
    <mergeCell ref="A4:A5"/>
    <mergeCell ref="B4:B5"/>
    <mergeCell ref="H4:H5"/>
    <mergeCell ref="I4:I5"/>
    <mergeCell ref="J4:J5"/>
  </mergeCells>
  <pageMargins left="0.707638888888889" right="0.16875" top="0.747916666666667" bottom="0.747916666666667" header="0.313888888888889" footer="0.313888888888889"/>
  <pageSetup paperSize="9" scale="8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A33"/>
  <sheetViews>
    <sheetView workbookViewId="0">
      <selection activeCell="A8" sqref="A8"/>
    </sheetView>
  </sheetViews>
  <sheetFormatPr defaultColWidth="9" defaultRowHeight="13.5"/>
  <cols>
    <col min="1" max="1" width="94.125" customWidth="1"/>
  </cols>
  <sheetData>
    <row r="1" ht="31.5" spans="1:1">
      <c r="A1" s="1" t="s">
        <v>257</v>
      </c>
    </row>
    <row r="2" ht="19.5" customHeight="1" spans="1:1">
      <c r="A2" s="1"/>
    </row>
    <row r="3" s="3" customFormat="1" ht="18.75" spans="1:1">
      <c r="A3" s="5" t="s">
        <v>258</v>
      </c>
    </row>
    <row r="4" s="3" customFormat="1" ht="18.75"/>
    <row r="5" s="3" customFormat="1" ht="27.75" customHeight="1" spans="1:1">
      <c r="A5" s="6" t="s">
        <v>259</v>
      </c>
    </row>
    <row r="6" s="4" customFormat="1" ht="76.5" customHeight="1" spans="1:1">
      <c r="A6" s="4" t="s">
        <v>260</v>
      </c>
    </row>
    <row r="7" s="3" customFormat="1" ht="26.25" customHeight="1" spans="1:1">
      <c r="A7" s="6" t="s">
        <v>261</v>
      </c>
    </row>
    <row r="8" s="3" customFormat="1" ht="122.25" customHeight="1" spans="1:1">
      <c r="A8" s="4" t="s">
        <v>262</v>
      </c>
    </row>
    <row r="9" s="3" customFormat="1" ht="30" customHeight="1" spans="1:1">
      <c r="A9" s="6" t="s">
        <v>263</v>
      </c>
    </row>
    <row r="10" s="3" customFormat="1" ht="87.75" customHeight="1" spans="1:1">
      <c r="A10" s="4" t="s">
        <v>264</v>
      </c>
    </row>
    <row r="11" s="3" customFormat="1" ht="29.25" customHeight="1" spans="1:1">
      <c r="A11" s="6" t="s">
        <v>265</v>
      </c>
    </row>
    <row r="12" s="3" customFormat="1" ht="47.25" customHeight="1" spans="1:1">
      <c r="A12" s="4" t="s">
        <v>266</v>
      </c>
    </row>
    <row r="13" s="3" customFormat="1" ht="18.75"/>
    <row r="14" s="3" customFormat="1" ht="27" customHeight="1" spans="1:1">
      <c r="A14" s="6" t="s">
        <v>267</v>
      </c>
    </row>
    <row r="15" s="3" customFormat="1" ht="51" customHeight="1" spans="1:1">
      <c r="A15" s="4" t="s">
        <v>268</v>
      </c>
    </row>
    <row r="16" s="3" customFormat="1" ht="18.75" spans="1:1">
      <c r="A16" s="7"/>
    </row>
    <row r="17" s="3" customFormat="1" ht="18.75"/>
    <row r="18" s="3" customFormat="1" ht="27" customHeight="1" spans="1:1">
      <c r="A18" s="6" t="s">
        <v>269</v>
      </c>
    </row>
    <row r="19" s="3" customFormat="1" ht="28.5" customHeight="1" spans="1:1">
      <c r="A19" s="4" t="s">
        <v>270</v>
      </c>
    </row>
    <row r="20" s="3" customFormat="1" ht="47.25" customHeight="1" spans="1:1">
      <c r="A20" s="7"/>
    </row>
    <row r="21" s="3" customFormat="1" ht="29.25" customHeight="1" spans="1:1">
      <c r="A21" s="6" t="s">
        <v>271</v>
      </c>
    </row>
    <row r="22" s="3" customFormat="1" ht="23.25" customHeight="1" spans="1:1">
      <c r="A22" s="4" t="s">
        <v>272</v>
      </c>
    </row>
    <row r="23" s="3" customFormat="1" ht="23.25" customHeight="1" spans="1:1">
      <c r="A23" s="7"/>
    </row>
    <row r="24" s="3" customFormat="1" ht="18.75" spans="1:1">
      <c r="A24" s="3" t="s">
        <v>273</v>
      </c>
    </row>
    <row r="25" s="3" customFormat="1" ht="43.5" customHeight="1" spans="1:1">
      <c r="A25" s="7"/>
    </row>
    <row r="26" s="3" customFormat="1" ht="18.75" spans="1:1">
      <c r="A26" s="3" t="s">
        <v>274</v>
      </c>
    </row>
    <row r="27" s="3" customFormat="1" ht="18.75" spans="1:1">
      <c r="A27" s="3" t="s">
        <v>275</v>
      </c>
    </row>
    <row r="28" s="3" customFormat="1" ht="18.75"/>
    <row r="29" s="3" customFormat="1" ht="18.75"/>
    <row r="30" s="3" customFormat="1" ht="18.75"/>
    <row r="32" ht="18.75" spans="1:1">
      <c r="A32" s="3"/>
    </row>
    <row r="33" ht="18.75" spans="1:1">
      <c r="A33" s="3"/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4"/>
  <sheetViews>
    <sheetView tabSelected="1" workbookViewId="0">
      <selection activeCell="D3" sqref="D3"/>
    </sheetView>
  </sheetViews>
  <sheetFormatPr defaultColWidth="9" defaultRowHeight="13.5" outlineLevelRow="3"/>
  <cols>
    <col min="1" max="1" width="91.75" customWidth="1"/>
  </cols>
  <sheetData>
    <row r="1" ht="62.25" customHeight="1" spans="1:1">
      <c r="A1" s="1" t="s">
        <v>276</v>
      </c>
    </row>
    <row r="2" ht="44.25" customHeight="1" spans="1:1">
      <c r="A2" s="2" t="s">
        <v>277</v>
      </c>
    </row>
    <row r="3" ht="30.75" customHeight="1" spans="1:1">
      <c r="A3" s="3" t="s">
        <v>278</v>
      </c>
    </row>
    <row r="4" ht="30.75" customHeight="1" spans="1:1">
      <c r="A4" s="3" t="s">
        <v>279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B18"/>
  <sheetViews>
    <sheetView workbookViewId="0">
      <selection activeCell="D7" sqref="D7"/>
    </sheetView>
  </sheetViews>
  <sheetFormatPr defaultColWidth="9" defaultRowHeight="13.5" outlineLevelCol="1"/>
  <cols>
    <col min="2" max="2" width="77.125" customWidth="1"/>
  </cols>
  <sheetData>
    <row r="1" ht="44.25" customHeight="1" spans="2:2">
      <c r="B1" s="68" t="s">
        <v>3</v>
      </c>
    </row>
    <row r="2" ht="39.75" customHeight="1" spans="2:2">
      <c r="B2" s="69" t="s">
        <v>4</v>
      </c>
    </row>
    <row r="3" ht="39.75" customHeight="1" spans="2:2">
      <c r="B3" s="70" t="s">
        <v>5</v>
      </c>
    </row>
    <row r="4" ht="39.75" customHeight="1" spans="2:2">
      <c r="B4" s="70" t="s">
        <v>6</v>
      </c>
    </row>
    <row r="5" ht="39.75" customHeight="1" spans="2:2">
      <c r="B5" s="69" t="s">
        <v>7</v>
      </c>
    </row>
    <row r="6" ht="39.75" customHeight="1" spans="2:2">
      <c r="B6" s="70" t="s">
        <v>8</v>
      </c>
    </row>
    <row r="7" ht="39.75" customHeight="1" spans="2:2">
      <c r="B7" s="70" t="s">
        <v>9</v>
      </c>
    </row>
    <row r="8" ht="39.75" customHeight="1" spans="2:2">
      <c r="B8" s="70" t="s">
        <v>10</v>
      </c>
    </row>
    <row r="9" ht="39.75" customHeight="1" spans="2:2">
      <c r="B9" s="70" t="s">
        <v>11</v>
      </c>
    </row>
    <row r="10" ht="39.75" customHeight="1" spans="2:2">
      <c r="B10" s="70" t="s">
        <v>12</v>
      </c>
    </row>
    <row r="11" ht="39.75" customHeight="1" spans="2:2">
      <c r="B11" s="70" t="s">
        <v>13</v>
      </c>
    </row>
    <row r="12" ht="39.75" customHeight="1" spans="2:2">
      <c r="B12" s="70" t="s">
        <v>14</v>
      </c>
    </row>
    <row r="13" ht="39.75" customHeight="1" spans="2:2">
      <c r="B13" s="70" t="s">
        <v>15</v>
      </c>
    </row>
    <row r="14" ht="39.75" customHeight="1" spans="2:2">
      <c r="B14" s="70" t="s">
        <v>16</v>
      </c>
    </row>
    <row r="15" ht="39.75" customHeight="1" spans="2:2">
      <c r="B15" s="70" t="s">
        <v>17</v>
      </c>
    </row>
    <row r="16" ht="39.75" customHeight="1" spans="2:2">
      <c r="B16" s="70" t="s">
        <v>18</v>
      </c>
    </row>
    <row r="17" ht="39.75" customHeight="1" spans="2:2">
      <c r="B17" s="69" t="s">
        <v>19</v>
      </c>
    </row>
    <row r="18" ht="39.75" customHeight="1" spans="2:2">
      <c r="B18" s="69" t="s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11"/>
  <sheetViews>
    <sheetView workbookViewId="0">
      <selection activeCell="M6" sqref="M6"/>
    </sheetView>
  </sheetViews>
  <sheetFormatPr defaultColWidth="9" defaultRowHeight="13.5"/>
  <sheetData>
    <row r="1" ht="31.5" spans="1:9">
      <c r="A1" s="1" t="s">
        <v>21</v>
      </c>
      <c r="B1" s="1"/>
      <c r="C1" s="1"/>
      <c r="D1" s="1"/>
      <c r="E1" s="1"/>
      <c r="F1" s="1"/>
      <c r="G1" s="1"/>
      <c r="H1" s="1"/>
      <c r="I1" s="1"/>
    </row>
    <row r="2" s="65" customFormat="1" ht="24.75" customHeight="1" spans="1:9">
      <c r="A2" s="66" t="s">
        <v>22</v>
      </c>
      <c r="B2" s="66"/>
      <c r="C2" s="66"/>
      <c r="D2" s="66"/>
      <c r="E2" s="66"/>
      <c r="F2" s="66"/>
      <c r="G2" s="66"/>
      <c r="H2" s="66"/>
      <c r="I2" s="66"/>
    </row>
    <row r="3" ht="24.75" customHeight="1" spans="1:9">
      <c r="A3" s="67" t="s">
        <v>23</v>
      </c>
      <c r="B3" s="67"/>
      <c r="C3" s="67"/>
      <c r="D3" s="67"/>
      <c r="E3" s="67"/>
      <c r="F3" s="67"/>
      <c r="G3" s="67"/>
      <c r="H3" s="67"/>
      <c r="I3" s="67"/>
    </row>
    <row r="4" ht="101" customHeight="1" spans="1:9">
      <c r="A4" s="67"/>
      <c r="B4" s="67"/>
      <c r="C4" s="67"/>
      <c r="D4" s="67"/>
      <c r="E4" s="67"/>
      <c r="F4" s="67"/>
      <c r="G4" s="67"/>
      <c r="H4" s="67"/>
      <c r="I4" s="67"/>
    </row>
    <row r="5" s="8" customFormat="1" ht="24.75" customHeight="1" spans="1:9">
      <c r="A5" s="66" t="s">
        <v>24</v>
      </c>
      <c r="B5" s="66"/>
      <c r="C5" s="66"/>
      <c r="D5" s="66"/>
      <c r="E5" s="66"/>
      <c r="F5" s="66"/>
      <c r="G5" s="66"/>
      <c r="H5" s="66"/>
      <c r="I5" s="66"/>
    </row>
    <row r="6" ht="91" customHeight="1" spans="1:9">
      <c r="A6" s="67" t="s">
        <v>25</v>
      </c>
      <c r="B6" s="67"/>
      <c r="C6" s="67"/>
      <c r="D6" s="67"/>
      <c r="E6" s="67"/>
      <c r="F6" s="67"/>
      <c r="G6" s="67"/>
      <c r="H6" s="67"/>
      <c r="I6" s="67"/>
    </row>
    <row r="7" ht="143" customHeight="1" spans="1:9">
      <c r="A7" s="67"/>
      <c r="B7" s="67"/>
      <c r="C7" s="67"/>
      <c r="D7" s="67"/>
      <c r="E7" s="67"/>
      <c r="F7" s="67"/>
      <c r="G7" s="67"/>
      <c r="H7" s="67"/>
      <c r="I7" s="67"/>
    </row>
    <row r="8" ht="24.75" customHeight="1" spans="1:9">
      <c r="A8" s="67"/>
      <c r="B8" s="67"/>
      <c r="C8" s="67"/>
      <c r="D8" s="67"/>
      <c r="E8" s="67"/>
      <c r="F8" s="67"/>
      <c r="G8" s="67"/>
      <c r="H8" s="67"/>
      <c r="I8" s="67"/>
    </row>
    <row r="9" ht="30" customHeight="1" spans="1:9">
      <c r="A9" s="67"/>
      <c r="B9" s="67"/>
      <c r="C9" s="67"/>
      <c r="D9" s="67"/>
      <c r="E9" s="67"/>
      <c r="F9" s="67"/>
      <c r="G9" s="67"/>
      <c r="H9" s="67"/>
      <c r="I9" s="67"/>
    </row>
    <row r="10" ht="24.75" customHeight="1" spans="1:9">
      <c r="A10" s="67"/>
      <c r="B10" s="67"/>
      <c r="C10" s="67"/>
      <c r="D10" s="67"/>
      <c r="E10" s="67"/>
      <c r="F10" s="67"/>
      <c r="G10" s="67"/>
      <c r="H10" s="67"/>
      <c r="I10" s="67"/>
    </row>
    <row r="11" ht="24.75" customHeight="1" spans="1:9">
      <c r="A11" s="67"/>
      <c r="B11" s="67"/>
      <c r="C11" s="67"/>
      <c r="D11" s="67"/>
      <c r="E11" s="67"/>
      <c r="F11" s="67"/>
      <c r="G11" s="67"/>
      <c r="H11" s="67"/>
      <c r="I11" s="67"/>
    </row>
  </sheetData>
  <mergeCells count="7">
    <mergeCell ref="A1:I1"/>
    <mergeCell ref="A2:I2"/>
    <mergeCell ref="A5:I5"/>
    <mergeCell ref="A10:I11"/>
    <mergeCell ref="A3:I4"/>
    <mergeCell ref="A6:I7"/>
    <mergeCell ref="A8:I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9:I23"/>
  <sheetViews>
    <sheetView workbookViewId="0">
      <selection activeCell="J25" sqref="J25"/>
    </sheetView>
  </sheetViews>
  <sheetFormatPr defaultColWidth="9" defaultRowHeight="13.5"/>
  <sheetData>
    <row r="19" ht="27.75" customHeight="1" spans="1:9">
      <c r="A19" s="64" t="s">
        <v>26</v>
      </c>
      <c r="B19" s="64"/>
      <c r="C19" s="64"/>
      <c r="D19" s="64"/>
      <c r="E19" s="64"/>
      <c r="F19" s="64"/>
      <c r="G19" s="64"/>
      <c r="H19" s="64"/>
      <c r="I19" s="64"/>
    </row>
    <row r="20" ht="27.75" customHeight="1" spans="1:9">
      <c r="A20" s="64"/>
      <c r="B20" s="64"/>
      <c r="C20" s="64"/>
      <c r="D20" s="64"/>
      <c r="E20" s="64"/>
      <c r="F20" s="64"/>
      <c r="G20" s="64"/>
      <c r="H20" s="64"/>
      <c r="I20" s="64"/>
    </row>
    <row r="21" spans="1:9">
      <c r="A21" s="64"/>
      <c r="B21" s="64"/>
      <c r="C21" s="64"/>
      <c r="D21" s="64"/>
      <c r="E21" s="64"/>
      <c r="F21" s="64"/>
      <c r="G21" s="64"/>
      <c r="H21" s="64"/>
      <c r="I21" s="64"/>
    </row>
    <row r="22" spans="1:9">
      <c r="A22" s="64"/>
      <c r="B22" s="64"/>
      <c r="C22" s="64"/>
      <c r="D22" s="64"/>
      <c r="E22" s="64"/>
      <c r="F22" s="64"/>
      <c r="G22" s="64"/>
      <c r="H22" s="64"/>
      <c r="I22" s="64"/>
    </row>
    <row r="23" ht="46.5" spans="1:9">
      <c r="A23" s="64"/>
      <c r="B23" s="64"/>
      <c r="C23" s="64"/>
      <c r="D23" s="64"/>
      <c r="E23" s="64"/>
      <c r="F23" s="64"/>
      <c r="G23" s="64"/>
      <c r="H23" s="64"/>
      <c r="I23" s="64"/>
    </row>
  </sheetData>
  <mergeCells count="3">
    <mergeCell ref="A23:I23"/>
    <mergeCell ref="A19:I20"/>
    <mergeCell ref="A21:I2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showZeros="0" topLeftCell="A13" workbookViewId="0">
      <selection activeCell="D8" sqref="D8"/>
    </sheetView>
  </sheetViews>
  <sheetFormatPr defaultColWidth="9" defaultRowHeight="13.5" outlineLevelCol="3"/>
  <cols>
    <col min="1" max="1" width="27.625" customWidth="1"/>
    <col min="2" max="2" width="16.375" customWidth="1"/>
    <col min="3" max="3" width="23.5" customWidth="1"/>
    <col min="4" max="4" width="17.125" customWidth="1"/>
    <col min="5" max="5" width="14.25" customWidth="1"/>
  </cols>
  <sheetData>
    <row r="1" spans="1:1">
      <c r="A1" t="s">
        <v>27</v>
      </c>
    </row>
    <row r="2" ht="38.25" customHeight="1" spans="1:4">
      <c r="A2" s="57" t="s">
        <v>28</v>
      </c>
      <c r="B2" s="57"/>
      <c r="C2" s="57"/>
      <c r="D2" s="57"/>
    </row>
    <row r="3" ht="20.25" customHeight="1" spans="1:4">
      <c r="A3" t="s">
        <v>29</v>
      </c>
      <c r="D3" s="23" t="s">
        <v>30</v>
      </c>
    </row>
    <row r="4" ht="30" customHeight="1" spans="1:4">
      <c r="A4" s="58" t="s">
        <v>31</v>
      </c>
      <c r="B4" s="58"/>
      <c r="C4" s="58" t="s">
        <v>32</v>
      </c>
      <c r="D4" s="58"/>
    </row>
    <row r="5" ht="31.5" customHeight="1" spans="1:4">
      <c r="A5" s="58" t="s">
        <v>33</v>
      </c>
      <c r="B5" s="58" t="s">
        <v>34</v>
      </c>
      <c r="C5" s="58" t="s">
        <v>33</v>
      </c>
      <c r="D5" s="58" t="s">
        <v>34</v>
      </c>
    </row>
    <row r="6" ht="31.5" customHeight="1" spans="1:4">
      <c r="A6" s="59" t="s">
        <v>35</v>
      </c>
      <c r="B6" s="60">
        <f>B7+B8+B9+B10</f>
        <v>59.15</v>
      </c>
      <c r="C6" s="59" t="s">
        <v>36</v>
      </c>
      <c r="D6" s="60">
        <v>16.92</v>
      </c>
    </row>
    <row r="7" ht="31.5" customHeight="1" spans="1:4">
      <c r="A7" s="59" t="s">
        <v>37</v>
      </c>
      <c r="B7" s="60">
        <v>59.15</v>
      </c>
      <c r="C7" s="59" t="s">
        <v>38</v>
      </c>
      <c r="D7" s="60">
        <v>42.23</v>
      </c>
    </row>
    <row r="8" ht="31.5" customHeight="1" spans="1:4">
      <c r="A8" s="59" t="s">
        <v>39</v>
      </c>
      <c r="B8" s="60">
        <f>表2!B7</f>
        <v>0</v>
      </c>
      <c r="C8" s="59" t="s">
        <v>40</v>
      </c>
      <c r="D8" s="60">
        <f>表3!B22</f>
        <v>0</v>
      </c>
    </row>
    <row r="9" ht="31.5" customHeight="1" spans="1:4">
      <c r="A9" s="59" t="s">
        <v>41</v>
      </c>
      <c r="B9" s="60">
        <f>表2!B8</f>
        <v>0</v>
      </c>
      <c r="C9" s="59"/>
      <c r="D9" s="60"/>
    </row>
    <row r="10" ht="31.5" customHeight="1" spans="1:4">
      <c r="A10" s="59" t="s">
        <v>42</v>
      </c>
      <c r="B10" s="60">
        <f>表2!B9</f>
        <v>0</v>
      </c>
      <c r="C10" s="59"/>
      <c r="D10" s="60"/>
    </row>
    <row r="11" ht="31.5" customHeight="1" spans="1:4">
      <c r="A11" s="59" t="s">
        <v>43</v>
      </c>
      <c r="B11" s="60">
        <f>表2!B10</f>
        <v>0</v>
      </c>
      <c r="C11" s="59"/>
      <c r="D11" s="60"/>
    </row>
    <row r="12" ht="31.5" customHeight="1" spans="1:4">
      <c r="A12" s="59" t="s">
        <v>44</v>
      </c>
      <c r="B12" s="60">
        <f>表2!B13</f>
        <v>0</v>
      </c>
      <c r="C12" s="59"/>
      <c r="D12" s="60"/>
    </row>
    <row r="13" ht="31.5" customHeight="1" spans="1:4">
      <c r="A13" s="59"/>
      <c r="B13" s="60"/>
      <c r="C13" s="59"/>
      <c r="D13" s="60"/>
    </row>
    <row r="14" ht="31.5" customHeight="1" spans="1:4">
      <c r="A14" s="58" t="s">
        <v>45</v>
      </c>
      <c r="B14" s="61">
        <f>B6+B11+B12</f>
        <v>59.15</v>
      </c>
      <c r="C14" s="58" t="s">
        <v>46</v>
      </c>
      <c r="D14" s="61">
        <f>D6+D7+D8</f>
        <v>59.15</v>
      </c>
    </row>
    <row r="15" ht="31.5" customHeight="1" spans="1:4">
      <c r="A15" s="59"/>
      <c r="B15" s="60"/>
      <c r="C15" s="59"/>
      <c r="D15" s="60"/>
    </row>
    <row r="16" ht="31.5" customHeight="1" spans="1:4">
      <c r="A16" s="59" t="s">
        <v>47</v>
      </c>
      <c r="B16" s="60">
        <v>0</v>
      </c>
      <c r="C16" s="59" t="s">
        <v>48</v>
      </c>
      <c r="D16" s="60">
        <f>表3!B26</f>
        <v>0</v>
      </c>
    </row>
    <row r="17" ht="31.5" customHeight="1" spans="1:4">
      <c r="A17" s="59" t="s">
        <v>49</v>
      </c>
      <c r="B17" s="60">
        <f>表2!B21</f>
        <v>0</v>
      </c>
      <c r="C17" s="59" t="s">
        <v>50</v>
      </c>
      <c r="D17" s="60">
        <f>表3!B27</f>
        <v>0</v>
      </c>
    </row>
    <row r="18" ht="31.5" customHeight="1" spans="1:4">
      <c r="A18" s="59" t="s">
        <v>51</v>
      </c>
      <c r="B18" s="60">
        <f>表2!B22</f>
        <v>0</v>
      </c>
      <c r="C18" s="59" t="s">
        <v>52</v>
      </c>
      <c r="D18" s="60">
        <f>表3!B28</f>
        <v>0</v>
      </c>
    </row>
    <row r="19" ht="31.5" customHeight="1" spans="1:4">
      <c r="A19" s="59"/>
      <c r="B19" s="60"/>
      <c r="C19" s="59"/>
      <c r="D19" s="60"/>
    </row>
    <row r="20" ht="31.5" customHeight="1" spans="1:4">
      <c r="A20" s="58" t="s">
        <v>53</v>
      </c>
      <c r="B20" s="61">
        <f>B14+B16+B17+B18</f>
        <v>59.15</v>
      </c>
      <c r="C20" s="58" t="s">
        <v>54</v>
      </c>
      <c r="D20" s="61">
        <f>D14+D16+D17+D18</f>
        <v>59.15</v>
      </c>
    </row>
  </sheetData>
  <mergeCells count="3">
    <mergeCell ref="A2:D2"/>
    <mergeCell ref="A4:B4"/>
    <mergeCell ref="C4:D4"/>
  </mergeCells>
  <printOptions horizontalCentered="1"/>
  <pageMargins left="0.904166666666667" right="0.5118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4"/>
  <sheetViews>
    <sheetView showZeros="0" topLeftCell="A3" workbookViewId="0">
      <selection activeCell="B8" sqref="B8"/>
    </sheetView>
  </sheetViews>
  <sheetFormatPr defaultColWidth="9" defaultRowHeight="13.5" outlineLevelCol="1"/>
  <cols>
    <col min="1" max="1" width="44" customWidth="1"/>
    <col min="2" max="2" width="41" customWidth="1"/>
    <col min="3" max="3" width="14.25" customWidth="1"/>
  </cols>
  <sheetData>
    <row r="1" spans="1:1">
      <c r="A1" t="s">
        <v>55</v>
      </c>
    </row>
    <row r="2" ht="38.25" customHeight="1" spans="1:2">
      <c r="A2" s="57" t="s">
        <v>56</v>
      </c>
      <c r="B2" s="57"/>
    </row>
    <row r="3" ht="20.25" customHeight="1" spans="1:2">
      <c r="A3" t="s">
        <v>29</v>
      </c>
      <c r="B3" s="23" t="s">
        <v>30</v>
      </c>
    </row>
    <row r="4" ht="27.75" customHeight="1" spans="1:2">
      <c r="A4" s="58" t="s">
        <v>33</v>
      </c>
      <c r="B4" s="58" t="s">
        <v>34</v>
      </c>
    </row>
    <row r="5" ht="27.75" customHeight="1" spans="1:2">
      <c r="A5" s="59" t="s">
        <v>35</v>
      </c>
      <c r="B5" s="60">
        <f>B6+B7+B8+B9</f>
        <v>59.15</v>
      </c>
    </row>
    <row r="6" ht="27.75" customHeight="1" spans="1:2">
      <c r="A6" s="59" t="s">
        <v>37</v>
      </c>
      <c r="B6" s="60">
        <v>59.15</v>
      </c>
    </row>
    <row r="7" ht="27.75" customHeight="1" spans="1:2">
      <c r="A7" s="59" t="s">
        <v>39</v>
      </c>
      <c r="B7" s="60"/>
    </row>
    <row r="8" ht="27.75" customHeight="1" spans="1:2">
      <c r="A8" s="59" t="s">
        <v>41</v>
      </c>
      <c r="B8" s="60"/>
    </row>
    <row r="9" ht="27.75" customHeight="1" spans="1:2">
      <c r="A9" s="59" t="s">
        <v>42</v>
      </c>
      <c r="B9" s="60"/>
    </row>
    <row r="10" ht="27.75" customHeight="1" spans="1:2">
      <c r="A10" s="59" t="s">
        <v>43</v>
      </c>
      <c r="B10" s="60">
        <f>B11+B12</f>
        <v>0</v>
      </c>
    </row>
    <row r="11" ht="27.75" customHeight="1" spans="1:2">
      <c r="A11" s="59" t="s">
        <v>57</v>
      </c>
      <c r="B11" s="60"/>
    </row>
    <row r="12" ht="27.75" customHeight="1" spans="1:2">
      <c r="A12" s="59" t="s">
        <v>58</v>
      </c>
      <c r="B12" s="60"/>
    </row>
    <row r="13" ht="27.75" customHeight="1" spans="1:2">
      <c r="A13" s="59" t="s">
        <v>44</v>
      </c>
      <c r="B13" s="60">
        <f>B14+B15+B16</f>
        <v>0</v>
      </c>
    </row>
    <row r="14" ht="27.75" customHeight="1" spans="1:2">
      <c r="A14" s="59" t="s">
        <v>59</v>
      </c>
      <c r="B14" s="60"/>
    </row>
    <row r="15" ht="27.75" customHeight="1" spans="1:2">
      <c r="A15" s="59" t="s">
        <v>60</v>
      </c>
      <c r="B15" s="60"/>
    </row>
    <row r="16" ht="27.75" customHeight="1" spans="1:2">
      <c r="A16" s="59" t="s">
        <v>61</v>
      </c>
      <c r="B16" s="60"/>
    </row>
    <row r="17" ht="27.75" customHeight="1" spans="1:2">
      <c r="A17" s="59"/>
      <c r="B17" s="60"/>
    </row>
    <row r="18" ht="27.75" customHeight="1" spans="1:2">
      <c r="A18" s="58" t="s">
        <v>45</v>
      </c>
      <c r="B18" s="61">
        <f>B5+B10+B13</f>
        <v>59.15</v>
      </c>
    </row>
    <row r="19" ht="27.75" customHeight="1" spans="1:2">
      <c r="A19" s="59"/>
      <c r="B19" s="60"/>
    </row>
    <row r="20" ht="27.75" customHeight="1" spans="1:2">
      <c r="A20" s="59" t="s">
        <v>47</v>
      </c>
      <c r="B20" s="60">
        <v>0</v>
      </c>
    </row>
    <row r="21" ht="27.75" customHeight="1" spans="1:2">
      <c r="A21" s="59" t="s">
        <v>49</v>
      </c>
      <c r="B21" s="60"/>
    </row>
    <row r="22" ht="27.75" customHeight="1" spans="1:2">
      <c r="A22" s="59" t="s">
        <v>51</v>
      </c>
      <c r="B22" s="60"/>
    </row>
    <row r="23" ht="27.75" customHeight="1" spans="1:2">
      <c r="A23" s="59"/>
      <c r="B23" s="60"/>
    </row>
    <row r="24" ht="27.75" customHeight="1" spans="1:2">
      <c r="A24" s="58" t="s">
        <v>53</v>
      </c>
      <c r="B24" s="61">
        <f>B18+B20+B21+B22</f>
        <v>59.15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showZeros="0" topLeftCell="A25" workbookViewId="0">
      <selection activeCell="B12" sqref="B12"/>
    </sheetView>
  </sheetViews>
  <sheetFormatPr defaultColWidth="9" defaultRowHeight="13.5" outlineLevelCol="2"/>
  <cols>
    <col min="1" max="1" width="44.25" customWidth="1"/>
    <col min="2" max="2" width="41.125" customWidth="1"/>
    <col min="3" max="3" width="14.25" customWidth="1"/>
  </cols>
  <sheetData>
    <row r="1" spans="1:1">
      <c r="A1" t="s">
        <v>62</v>
      </c>
    </row>
    <row r="2" ht="38.25" customHeight="1" spans="1:2">
      <c r="A2" s="57" t="s">
        <v>63</v>
      </c>
      <c r="B2" s="57"/>
    </row>
    <row r="3" ht="20.25" customHeight="1" spans="1:2">
      <c r="A3" t="s">
        <v>29</v>
      </c>
      <c r="B3" s="23" t="s">
        <v>30</v>
      </c>
    </row>
    <row r="4" ht="24" customHeight="1" spans="1:2">
      <c r="A4" s="58" t="s">
        <v>33</v>
      </c>
      <c r="B4" s="58" t="s">
        <v>34</v>
      </c>
    </row>
    <row r="5" ht="24" customHeight="1" spans="1:2">
      <c r="A5" s="62" t="s">
        <v>36</v>
      </c>
      <c r="B5" s="61">
        <v>16.92</v>
      </c>
    </row>
    <row r="6" ht="24" customHeight="1" spans="1:3">
      <c r="A6" s="59" t="s">
        <v>64</v>
      </c>
      <c r="B6" s="60">
        <v>0.4</v>
      </c>
      <c r="C6" s="63" t="s">
        <v>65</v>
      </c>
    </row>
    <row r="7" ht="24" customHeight="1" spans="1:2">
      <c r="A7" s="59" t="s">
        <v>66</v>
      </c>
      <c r="B7" s="60">
        <v>12.22</v>
      </c>
    </row>
    <row r="8" ht="24" customHeight="1" spans="1:2">
      <c r="A8" s="59" t="s">
        <v>67</v>
      </c>
      <c r="B8" s="60"/>
    </row>
    <row r="9" ht="24" customHeight="1" spans="1:2">
      <c r="A9" s="59" t="s">
        <v>68</v>
      </c>
      <c r="B9" s="60">
        <v>4.3</v>
      </c>
    </row>
    <row r="10" ht="24" customHeight="1" spans="1:2">
      <c r="A10" s="62" t="s">
        <v>38</v>
      </c>
      <c r="B10" s="61">
        <f>B11+B12+B13+B14+B15+B16+B17+B18+B19+B20</f>
        <v>42.23</v>
      </c>
    </row>
    <row r="11" ht="24" customHeight="1" spans="1:2">
      <c r="A11" s="59" t="s">
        <v>69</v>
      </c>
      <c r="B11" s="60">
        <v>25.93</v>
      </c>
    </row>
    <row r="12" ht="24" customHeight="1" spans="1:2">
      <c r="A12" s="59" t="s">
        <v>70</v>
      </c>
      <c r="B12" s="60"/>
    </row>
    <row r="13" ht="24" customHeight="1" spans="1:2">
      <c r="A13" s="59" t="s">
        <v>71</v>
      </c>
      <c r="B13" s="60">
        <v>15.8</v>
      </c>
    </row>
    <row r="14" ht="24" customHeight="1" spans="1:2">
      <c r="A14" s="59" t="s">
        <v>72</v>
      </c>
      <c r="B14" s="60"/>
    </row>
    <row r="15" ht="24" customHeight="1" spans="1:2">
      <c r="A15" s="59" t="s">
        <v>73</v>
      </c>
      <c r="B15" s="60"/>
    </row>
    <row r="16" ht="24" customHeight="1" spans="1:2">
      <c r="A16" s="59" t="s">
        <v>74</v>
      </c>
      <c r="B16" s="60"/>
    </row>
    <row r="17" ht="24" customHeight="1" spans="1:2">
      <c r="A17" s="59" t="s">
        <v>75</v>
      </c>
      <c r="B17" s="60">
        <v>0.5</v>
      </c>
    </row>
    <row r="18" ht="24" customHeight="1" spans="1:2">
      <c r="A18" s="59" t="s">
        <v>76</v>
      </c>
      <c r="B18" s="60"/>
    </row>
    <row r="19" ht="24" customHeight="1" spans="1:2">
      <c r="A19" s="59" t="s">
        <v>77</v>
      </c>
      <c r="B19" s="60"/>
    </row>
    <row r="20" ht="24" customHeight="1" spans="1:2">
      <c r="A20" s="59" t="s">
        <v>78</v>
      </c>
      <c r="B20" s="60"/>
    </row>
    <row r="21" ht="24" customHeight="1" spans="1:2">
      <c r="A21" s="59"/>
      <c r="B21" s="60"/>
    </row>
    <row r="22" ht="24" customHeight="1" spans="1:2">
      <c r="A22" s="62" t="s">
        <v>40</v>
      </c>
      <c r="B22" s="61"/>
    </row>
    <row r="23" ht="24" customHeight="1" spans="1:2">
      <c r="A23" s="59"/>
      <c r="B23" s="60"/>
    </row>
    <row r="24" ht="24" customHeight="1" spans="1:2">
      <c r="A24" s="58" t="s">
        <v>46</v>
      </c>
      <c r="B24" s="61">
        <f>B5+B10+B22</f>
        <v>59.15</v>
      </c>
    </row>
    <row r="25" ht="24" customHeight="1" spans="1:2">
      <c r="A25" s="59"/>
      <c r="B25" s="60"/>
    </row>
    <row r="26" ht="24" customHeight="1" spans="1:2">
      <c r="A26" s="62" t="s">
        <v>48</v>
      </c>
      <c r="B26" s="61"/>
    </row>
    <row r="27" ht="24" customHeight="1" spans="1:2">
      <c r="A27" s="62" t="s">
        <v>50</v>
      </c>
      <c r="B27" s="61"/>
    </row>
    <row r="28" ht="24" customHeight="1" spans="1:2">
      <c r="A28" s="62" t="s">
        <v>52</v>
      </c>
      <c r="B28" s="61"/>
    </row>
    <row r="29" ht="24" customHeight="1" spans="1:2">
      <c r="A29" s="59"/>
      <c r="B29" s="60"/>
    </row>
    <row r="30" ht="24" customHeight="1" spans="1:2">
      <c r="A30" s="58" t="s">
        <v>54</v>
      </c>
      <c r="B30" s="61">
        <f>B24+B26+B27+B28</f>
        <v>59.15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Zeros="0" zoomScale="70" zoomScaleNormal="70" workbookViewId="0">
      <selection activeCell="D10" sqref="D10"/>
    </sheetView>
  </sheetViews>
  <sheetFormatPr defaultColWidth="9" defaultRowHeight="13.5" outlineLevelCol="3"/>
  <cols>
    <col min="1" max="1" width="35.625" customWidth="1"/>
    <col min="2" max="2" width="23.625" customWidth="1"/>
    <col min="3" max="3" width="35.625" customWidth="1"/>
    <col min="4" max="4" width="25.125" customWidth="1"/>
  </cols>
  <sheetData>
    <row r="1" spans="1:1">
      <c r="A1" t="s">
        <v>79</v>
      </c>
    </row>
    <row r="2" ht="25.5" spans="1:4">
      <c r="A2" s="57" t="s">
        <v>80</v>
      </c>
      <c r="B2" s="57"/>
      <c r="C2" s="57"/>
      <c r="D2" s="57"/>
    </row>
    <row r="3" ht="19.5" customHeight="1" spans="1:4">
      <c r="A3" t="s">
        <v>29</v>
      </c>
      <c r="D3" t="s">
        <v>30</v>
      </c>
    </row>
    <row r="4" ht="36" customHeight="1" spans="1:4">
      <c r="A4" s="58" t="s">
        <v>31</v>
      </c>
      <c r="B4" s="58"/>
      <c r="C4" s="58" t="s">
        <v>32</v>
      </c>
      <c r="D4" s="58"/>
    </row>
    <row r="5" ht="36" customHeight="1" spans="1:4">
      <c r="A5" s="58" t="s">
        <v>33</v>
      </c>
      <c r="B5" s="58" t="s">
        <v>34</v>
      </c>
      <c r="C5" s="58" t="s">
        <v>33</v>
      </c>
      <c r="D5" s="58" t="s">
        <v>34</v>
      </c>
    </row>
    <row r="6" ht="36" customHeight="1" spans="1:4">
      <c r="A6" s="59" t="s">
        <v>81</v>
      </c>
      <c r="B6" s="60">
        <v>59.15</v>
      </c>
      <c r="C6" s="59" t="s">
        <v>81</v>
      </c>
      <c r="D6" s="60">
        <v>59.15</v>
      </c>
    </row>
    <row r="7" ht="36" customHeight="1" spans="1:4">
      <c r="A7" s="59" t="s">
        <v>82</v>
      </c>
      <c r="B7" s="60"/>
      <c r="C7" s="59" t="s">
        <v>82</v>
      </c>
      <c r="D7" s="60"/>
    </row>
    <row r="8" ht="36" customHeight="1" spans="1:4">
      <c r="A8" s="59" t="s">
        <v>83</v>
      </c>
      <c r="B8" s="60"/>
      <c r="C8" s="59" t="s">
        <v>83</v>
      </c>
      <c r="D8" s="60"/>
    </row>
    <row r="9" ht="36" customHeight="1" spans="1:4">
      <c r="A9" s="59" t="s">
        <v>84</v>
      </c>
      <c r="B9" s="60"/>
      <c r="C9" s="59" t="s">
        <v>84</v>
      </c>
      <c r="D9" s="60"/>
    </row>
    <row r="10" ht="36" customHeight="1" spans="1:4">
      <c r="A10" s="59"/>
      <c r="B10" s="60"/>
      <c r="C10" s="59"/>
      <c r="D10" s="60"/>
    </row>
    <row r="11" ht="36" customHeight="1" spans="1:4">
      <c r="A11" s="58" t="s">
        <v>45</v>
      </c>
      <c r="B11" s="61">
        <f>SUM(B6:B9)</f>
        <v>59.15</v>
      </c>
      <c r="C11" s="58" t="s">
        <v>46</v>
      </c>
      <c r="D11" s="61">
        <f>SUM(D6:D9)</f>
        <v>59.15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showZeros="0" zoomScale="70" zoomScaleNormal="70" workbookViewId="0">
      <selection activeCell="D11" sqref="D11"/>
    </sheetView>
  </sheetViews>
  <sheetFormatPr defaultColWidth="9" defaultRowHeight="13.5" outlineLevelCol="4"/>
  <cols>
    <col min="1" max="1" width="13.875" style="41" customWidth="1"/>
    <col min="2" max="2" width="28.625" style="42" customWidth="1"/>
    <col min="3" max="5" width="20.375" style="42" customWidth="1"/>
    <col min="6" max="16384" width="9" style="42"/>
  </cols>
  <sheetData>
    <row r="1" spans="1:5">
      <c r="A1" s="43" t="s">
        <v>85</v>
      </c>
      <c r="B1" s="43"/>
      <c r="C1" s="43"/>
      <c r="D1" s="43"/>
      <c r="E1" s="43"/>
    </row>
    <row r="2" ht="33" customHeight="1" spans="1:5">
      <c r="A2" s="44" t="s">
        <v>86</v>
      </c>
      <c r="B2" s="44"/>
      <c r="C2" s="44"/>
      <c r="D2" s="44"/>
      <c r="E2" s="44"/>
    </row>
    <row r="3" ht="18" customHeight="1" spans="1:5">
      <c r="A3" s="41" t="s">
        <v>29</v>
      </c>
      <c r="E3" s="45" t="s">
        <v>87</v>
      </c>
    </row>
    <row r="4" s="40" customFormat="1" ht="24" customHeight="1" spans="1:5">
      <c r="A4" s="46" t="s">
        <v>88</v>
      </c>
      <c r="B4" s="46" t="s">
        <v>89</v>
      </c>
      <c r="C4" s="46" t="s">
        <v>34</v>
      </c>
      <c r="D4" s="46"/>
      <c r="E4" s="46"/>
    </row>
    <row r="5" s="40" customFormat="1" ht="23.25" customHeight="1" spans="1:5">
      <c r="A5" s="46"/>
      <c r="B5" s="46"/>
      <c r="C5" s="46" t="s">
        <v>90</v>
      </c>
      <c r="D5" s="46" t="s">
        <v>91</v>
      </c>
      <c r="E5" s="46" t="s">
        <v>92</v>
      </c>
    </row>
    <row r="6" s="40" customFormat="1" ht="23.25" customHeight="1" spans="1:5">
      <c r="A6" s="47" t="s">
        <v>93</v>
      </c>
      <c r="B6" s="48"/>
      <c r="C6" s="38">
        <v>59.151</v>
      </c>
      <c r="D6" s="39">
        <v>16.92</v>
      </c>
      <c r="E6" s="39">
        <v>42.231</v>
      </c>
    </row>
    <row r="7" ht="23.25" customHeight="1" spans="1:5">
      <c r="A7" s="25" t="s">
        <v>94</v>
      </c>
      <c r="B7" s="49" t="s">
        <v>95</v>
      </c>
      <c r="C7" s="50">
        <v>48.751</v>
      </c>
      <c r="D7" s="39">
        <v>16.92</v>
      </c>
      <c r="E7" s="39">
        <v>31.831</v>
      </c>
    </row>
    <row r="8" ht="23.25" customHeight="1" spans="1:5">
      <c r="A8" s="25" t="s">
        <v>96</v>
      </c>
      <c r="B8" s="49" t="s">
        <v>97</v>
      </c>
      <c r="C8" s="50">
        <v>29.971</v>
      </c>
      <c r="D8" s="51">
        <v>0.54</v>
      </c>
      <c r="E8" s="51">
        <v>29.431</v>
      </c>
    </row>
    <row r="9" ht="23.25" customHeight="1" spans="1:5">
      <c r="A9" s="52" t="s">
        <v>98</v>
      </c>
      <c r="B9" s="49" t="s">
        <v>99</v>
      </c>
      <c r="C9" s="50">
        <v>0.54</v>
      </c>
      <c r="D9" s="51">
        <v>0.54</v>
      </c>
      <c r="E9" s="51"/>
    </row>
    <row r="10" ht="23.25" customHeight="1" spans="1:5">
      <c r="A10" s="52" t="s">
        <v>100</v>
      </c>
      <c r="B10" s="49" t="s">
        <v>101</v>
      </c>
      <c r="C10" s="50">
        <v>3.38</v>
      </c>
      <c r="D10" s="51"/>
      <c r="E10" s="51">
        <v>3.38</v>
      </c>
    </row>
    <row r="11" ht="23.25" customHeight="1" spans="1:5">
      <c r="A11" s="52" t="s">
        <v>102</v>
      </c>
      <c r="B11" s="49" t="s">
        <v>103</v>
      </c>
      <c r="C11" s="50">
        <v>1.5</v>
      </c>
      <c r="D11" s="51"/>
      <c r="E11" s="51">
        <v>1.5</v>
      </c>
    </row>
    <row r="12" ht="23.25" customHeight="1" spans="1:5">
      <c r="A12" s="52" t="s">
        <v>104</v>
      </c>
      <c r="B12" s="49" t="s">
        <v>105</v>
      </c>
      <c r="C12" s="50">
        <v>4.4373</v>
      </c>
      <c r="D12" s="51"/>
      <c r="E12" s="51">
        <v>4.4373</v>
      </c>
    </row>
    <row r="13" ht="23.25" customHeight="1" spans="1:5">
      <c r="A13" s="25" t="s">
        <v>106</v>
      </c>
      <c r="B13" s="52" t="s">
        <v>107</v>
      </c>
      <c r="C13" s="50">
        <v>14.6137</v>
      </c>
      <c r="D13" s="51"/>
      <c r="E13" s="51">
        <v>14.6137</v>
      </c>
    </row>
    <row r="14" ht="23.25" customHeight="1" spans="1:5">
      <c r="A14" s="25" t="s">
        <v>108</v>
      </c>
      <c r="B14" s="52" t="s">
        <v>109</v>
      </c>
      <c r="C14" s="50">
        <v>5.5</v>
      </c>
      <c r="D14" s="51"/>
      <c r="E14" s="51">
        <v>5.5</v>
      </c>
    </row>
    <row r="15" ht="23.25" customHeight="1" spans="1:5">
      <c r="A15" s="53" t="s">
        <v>110</v>
      </c>
      <c r="B15" s="54" t="s">
        <v>111</v>
      </c>
      <c r="C15" s="50">
        <v>7.2</v>
      </c>
      <c r="D15" s="51">
        <v>7.2</v>
      </c>
      <c r="E15" s="51"/>
    </row>
    <row r="16" ht="23.25" customHeight="1" spans="1:5">
      <c r="A16" s="53" t="s">
        <v>112</v>
      </c>
      <c r="B16" s="55" t="s">
        <v>99</v>
      </c>
      <c r="C16" s="50">
        <v>7.2</v>
      </c>
      <c r="D16" s="51">
        <v>7.2</v>
      </c>
      <c r="E16" s="51"/>
    </row>
    <row r="17" ht="23.25" customHeight="1" spans="1:5">
      <c r="A17" s="25" t="s">
        <v>113</v>
      </c>
      <c r="B17" s="52" t="s">
        <v>114</v>
      </c>
      <c r="C17" s="50">
        <v>2.4</v>
      </c>
      <c r="D17" s="51"/>
      <c r="E17" s="51">
        <v>2.4</v>
      </c>
    </row>
    <row r="18" ht="23.25" customHeight="1" spans="1:5">
      <c r="A18" s="25" t="s">
        <v>115</v>
      </c>
      <c r="B18" s="52" t="s">
        <v>116</v>
      </c>
      <c r="C18" s="50">
        <v>0.4</v>
      </c>
      <c r="D18" s="51"/>
      <c r="E18" s="51">
        <v>0.4</v>
      </c>
    </row>
    <row r="19" ht="23.25" customHeight="1" spans="1:5">
      <c r="A19" s="25" t="s">
        <v>117</v>
      </c>
      <c r="B19" s="52" t="s">
        <v>118</v>
      </c>
      <c r="C19" s="50">
        <v>2</v>
      </c>
      <c r="D19" s="51"/>
      <c r="E19" s="51">
        <v>2</v>
      </c>
    </row>
    <row r="20" ht="23.25" customHeight="1" spans="1:5">
      <c r="A20" s="25" t="s">
        <v>119</v>
      </c>
      <c r="B20" s="56" t="s">
        <v>120</v>
      </c>
      <c r="C20" s="50">
        <v>9.18</v>
      </c>
      <c r="D20" s="39">
        <v>9.18</v>
      </c>
      <c r="E20" s="39"/>
    </row>
    <row r="21" ht="23.25" customHeight="1" spans="1:5">
      <c r="A21" s="25" t="s">
        <v>121</v>
      </c>
      <c r="B21" s="52" t="s">
        <v>99</v>
      </c>
      <c r="C21" s="50">
        <v>9.18</v>
      </c>
      <c r="D21" s="39">
        <v>9.18</v>
      </c>
      <c r="E21" s="39"/>
    </row>
    <row r="22" ht="23.25" customHeight="1" spans="1:5">
      <c r="A22" s="25" t="s">
        <v>122</v>
      </c>
      <c r="B22" s="52" t="s">
        <v>123</v>
      </c>
      <c r="C22" s="50">
        <v>10.4</v>
      </c>
      <c r="D22" s="39"/>
      <c r="E22" s="39">
        <v>10.4</v>
      </c>
    </row>
    <row r="23" ht="23.25" customHeight="1" spans="1:5">
      <c r="A23" s="25" t="s">
        <v>124</v>
      </c>
      <c r="B23" s="52" t="s">
        <v>125</v>
      </c>
      <c r="C23" s="50">
        <v>10.4</v>
      </c>
      <c r="D23" s="39"/>
      <c r="E23" s="39">
        <v>10.4</v>
      </c>
    </row>
    <row r="24" ht="23.25" customHeight="1" spans="1:5">
      <c r="A24" s="25" t="s">
        <v>126</v>
      </c>
      <c r="B24" s="52" t="s">
        <v>127</v>
      </c>
      <c r="C24" s="38">
        <v>10.4</v>
      </c>
      <c r="D24" s="39"/>
      <c r="E24" s="39">
        <v>10.4</v>
      </c>
    </row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1" customHeight="1"/>
  </sheetData>
  <mergeCells count="5">
    <mergeCell ref="A2:E2"/>
    <mergeCell ref="C4:E4"/>
    <mergeCell ref="A6:B6"/>
    <mergeCell ref="A4:A5"/>
    <mergeCell ref="B4:B5"/>
  </mergeCells>
  <pageMargins left="0.707638888888889" right="0.275" top="0.747916666666667" bottom="0.747916666666667" header="0.313888888888889" footer="0.313888888888889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第一部分 概况</vt:lpstr>
      <vt:lpstr>第二部分2018年部门预算表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第三部分 2018年部门预算情况说明</vt:lpstr>
      <vt:lpstr>第四部分  名词解释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2018-02-24T01:46:00Z</dcterms:created>
  <cp:lastPrinted>2018-05-09T06:51:00Z</cp:lastPrinted>
  <dcterms:modified xsi:type="dcterms:W3CDTF">2022-03-24T07:34:16Z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