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国有土地" sheetId="3" r:id="rId1"/>
  </sheets>
  <definedNames>
    <definedName name="_xlnm._FilterDatabase" localSheetId="0" hidden="1">国有土地!$A$3:$N$123</definedName>
    <definedName name="_xlnm.Print_Titles" localSheetId="0">国有土地!$3:$3</definedName>
  </definedNames>
  <calcPr calcId="144525"/>
</workbook>
</file>

<file path=xl/sharedStrings.xml><?xml version="1.0" encoding="utf-8"?>
<sst xmlns="http://schemas.openxmlformats.org/spreadsheetml/2006/main" count="285" uniqueCount="142">
  <si>
    <t>中山市东区街道柏山片区改造意愿调查成果统计表
（国有土地）</t>
  </si>
  <si>
    <t>调查单位：中山市人民政府东区街道办事处                                                               调查时间：2021年3月6日至2021年12月1日</t>
  </si>
  <si>
    <t>土地性质</t>
  </si>
  <si>
    <t>序号</t>
  </si>
  <si>
    <t>权利人类型</t>
  </si>
  <si>
    <t>地块数</t>
  </si>
  <si>
    <t>土地面积（㎡）</t>
  </si>
  <si>
    <t>总人数</t>
  </si>
  <si>
    <t>同意的权利人数</t>
  </si>
  <si>
    <t>建筑物面积（㎡）</t>
  </si>
  <si>
    <t>同意的建筑物面积（㎡）</t>
  </si>
  <si>
    <t>权利人同意比例</t>
  </si>
  <si>
    <t>建筑物面积同意比例</t>
  </si>
  <si>
    <t>同意的土地面积（㎡）</t>
  </si>
  <si>
    <t>土地面积同意比例</t>
  </si>
  <si>
    <t>备注</t>
  </si>
  <si>
    <t>国有</t>
  </si>
  <si>
    <t>单一权利人</t>
  </si>
  <si>
    <t>——</t>
  </si>
  <si>
    <t>共有权利人</t>
  </si>
  <si>
    <t>建筑物区分所有权（东苑路2号）</t>
  </si>
  <si>
    <t>建筑物区分所有权（东苑路4号）</t>
  </si>
  <si>
    <t>2307.03</t>
  </si>
  <si>
    <t>建筑物区分所有权（东苑路6号）</t>
  </si>
  <si>
    <t>建筑物区分所有权（东苑路6号之一）</t>
  </si>
  <si>
    <t>建筑物区分所有权（孙文东路341号）</t>
  </si>
  <si>
    <t>建筑物区分所有权（孙文东路363号/369号）</t>
  </si>
  <si>
    <t>建筑物区分所有权（孙文东路381号）</t>
  </si>
  <si>
    <t>建筑物区分所有权（兴龙街73号）</t>
  </si>
  <si>
    <t>建筑物区分所有权（兴龙街87号）</t>
  </si>
  <si>
    <t>建筑物区分所有权（兴龙后街50号）</t>
  </si>
  <si>
    <t>建筑物区分所有权（威力村小区）</t>
  </si>
  <si>
    <t>建筑物区分所有权(华柏路2号01-02梯、2号3幢)</t>
  </si>
  <si>
    <t>建筑物区分所有权(华柏路2号03-04梯）</t>
  </si>
  <si>
    <t>建筑物区分所有权（华柏路4号）</t>
  </si>
  <si>
    <t>建筑物区分所有权（华柏路4号之一）</t>
  </si>
  <si>
    <t>建筑物区分所有权（华柏路12号之一）</t>
  </si>
  <si>
    <t>建筑物区分所有权（华柏路14号之一）</t>
  </si>
  <si>
    <t>建筑物区分所有权（华柏路14号之二）</t>
  </si>
  <si>
    <t>建筑物区分所有权（华柏路16号、18号）</t>
  </si>
  <si>
    <t>建筑物区分所有权（华柏路16号之一）</t>
  </si>
  <si>
    <t>建筑物区分所有权（华柏路18号之一）</t>
  </si>
  <si>
    <t>产权不清晰</t>
  </si>
  <si>
    <t>建筑物区分所有权（大柏山柏莲里39号）</t>
  </si>
  <si>
    <t>建筑物区分所有权（大柏山柏莲里43号）</t>
  </si>
  <si>
    <t>建筑物区分所有权（大柏山新街13-15号）</t>
  </si>
  <si>
    <t>建筑物区分所有权（大柏山新街30号）</t>
  </si>
  <si>
    <t>建筑物区分所有权（大柏山正街六巷4号）</t>
  </si>
  <si>
    <t>建筑物区分所有权（大柏山正街六巷29号）</t>
  </si>
  <si>
    <t>建筑物区分所有权（大柏山正街68号01-04）</t>
  </si>
  <si>
    <t>建筑物区分所有权（大柏山正街68号05-08）</t>
  </si>
  <si>
    <t>建筑物区分所有权（康乐大街11号）</t>
  </si>
  <si>
    <t>建筑物区分所有权（康乐大街30号）</t>
  </si>
  <si>
    <t>建筑物区分所有权（康乐横街7号）</t>
  </si>
  <si>
    <t>建筑物区分所有权（康乐横街15号、25号）</t>
  </si>
  <si>
    <t>建筑物区分所有权（康乐横街33号）</t>
  </si>
  <si>
    <t>建筑物区分所有权（华苑大街2号）</t>
  </si>
  <si>
    <t>建筑物区分所有权（华苑大街5-7号）</t>
  </si>
  <si>
    <t>建筑物区分所有权（华苑大街6号）</t>
  </si>
  <si>
    <t>建筑物区分所有权（华苑大街23号）</t>
  </si>
  <si>
    <t>建筑物区分所有权（华苑大街29号）</t>
  </si>
  <si>
    <t>建筑物区分所有权（华苑大街21号）</t>
  </si>
  <si>
    <t>建筑物区分所有权（华苑大街41-47号）</t>
  </si>
  <si>
    <t>建筑物区分所有权（华苑大街28号）</t>
  </si>
  <si>
    <t>建筑物区分所有权（华苑大街53-63号）</t>
  </si>
  <si>
    <t>建筑物区分所有权（华苑大街12-22号）</t>
  </si>
  <si>
    <t>建筑物区分所有权（华苑大街24-32号）</t>
  </si>
  <si>
    <t>建筑物区分所有权（华苑大街30号）</t>
  </si>
  <si>
    <t>建筑物区分所有权（华苑大街63号之一）</t>
  </si>
  <si>
    <t>建筑物区分所有权（明珠坊1-2幢）</t>
  </si>
  <si>
    <t>建筑物区分所有权（明珠坊3-4幢）</t>
  </si>
  <si>
    <t>建筑物区分所有权（明珠坊5-6幢）</t>
  </si>
  <si>
    <t>建筑物区分所有权（康乐坊1幢）</t>
  </si>
  <si>
    <t>建筑物区分所有权（康乐坊2幢）</t>
  </si>
  <si>
    <t>建筑物区分所有权（康乐坊3幢）</t>
  </si>
  <si>
    <t>建筑物区分所有权（康乐坊4幢）</t>
  </si>
  <si>
    <t>建筑物区分所有权（康乐坊5幢）</t>
  </si>
  <si>
    <t>建筑物区分所有权（宝丽坊1幢）</t>
  </si>
  <si>
    <t>建筑物区分所有权（宝丽坊2幢）</t>
  </si>
  <si>
    <t>建筑物区分所有权（宝丽坊3幢）</t>
  </si>
  <si>
    <t>建筑物区分所有权（宝丽坊4-6幢）</t>
  </si>
  <si>
    <t>建筑物区分所有权（宝石坊1-6幢）</t>
  </si>
  <si>
    <t>建筑物区分所有权（宝石坊7-8幢）</t>
  </si>
  <si>
    <t>建筑物区分所有权（宝石坊11幢）</t>
  </si>
  <si>
    <t>建筑物区分所有权（秀丽坊1幢）</t>
  </si>
  <si>
    <t>建筑物区分所有权（秀丽坊2幢）</t>
  </si>
  <si>
    <t>建筑物区分所有权（秀丽坊3幢）</t>
  </si>
  <si>
    <t>建筑物区分所有权（秀丽坊4幢）</t>
  </si>
  <si>
    <t>建筑物区分所有权（秀丽坊5幢）</t>
  </si>
  <si>
    <t>建筑物区分所有权（秀丽坊6幢）</t>
  </si>
  <si>
    <t>建筑物区分所有权（秀丽坊7幢）</t>
  </si>
  <si>
    <t>建筑物区分所有权（秀丽坊8幢）</t>
  </si>
  <si>
    <t>建筑物区分所有权（秀丽坊9幢）</t>
  </si>
  <si>
    <t>建筑物区分所有权（秀丽坊10幢）</t>
  </si>
  <si>
    <t>建筑物区分所有权（秀丽坊11幢）</t>
  </si>
  <si>
    <t>建筑物区分所有权（秀丽坊12幢）</t>
  </si>
  <si>
    <t>建筑物区分所有权（秀丽坊3号之一）</t>
  </si>
  <si>
    <t>建筑物区分所有权（秀丽坊3号之二）</t>
  </si>
  <si>
    <t>建筑物区分所有权（柏华坊1幢）</t>
  </si>
  <si>
    <t>建筑物区分所有权（柏华坊2幢）</t>
  </si>
  <si>
    <t>建筑物区分所有权（柏华坊3幢）</t>
  </si>
  <si>
    <t>建筑物区分所有权（柏华坊4幢）</t>
  </si>
  <si>
    <t>建筑物区分所有权（柏苑路43-45号）</t>
  </si>
  <si>
    <t>建筑物区分所有权（孙文东路145号）</t>
  </si>
  <si>
    <t>建筑物区分所有权（孙文东路163号）</t>
  </si>
  <si>
    <t>建筑物区分所有权（孙文东路237-239号）</t>
  </si>
  <si>
    <t>建筑物区分所有权（孙文东路241号）</t>
  </si>
  <si>
    <t>建筑物区分所有权（孙文东路271-273号）</t>
  </si>
  <si>
    <t>建筑物区分所有权（孙文东路111-117号）</t>
  </si>
  <si>
    <t>建筑物区分所有权（翡翠坊1幢）</t>
  </si>
  <si>
    <t>建筑物区分所有权（翡翠坊2幢）</t>
  </si>
  <si>
    <t>建筑物区分所有权（翡翠坊3幢）</t>
  </si>
  <si>
    <t>建筑物区分所有权（翡翠坊4幢）</t>
  </si>
  <si>
    <t>建筑物区分所有权（翡翠坊5幢）</t>
  </si>
  <si>
    <t>建筑物区分所有权（龙凤坊1-6幢）</t>
  </si>
  <si>
    <t>建筑物区分所有权（柏苑路1号）</t>
  </si>
  <si>
    <t>建筑物区分所有权（柏苑路31号、21-25号）</t>
  </si>
  <si>
    <t>建筑物区分所有权（柏苑路47号之一）</t>
  </si>
  <si>
    <t>建筑物区分所有权（柏苑路14、16号）</t>
  </si>
  <si>
    <t>建筑物区分所有权（柏苑路16号之一）</t>
  </si>
  <si>
    <t>建筑物区分所有权（柏苑路18号）</t>
  </si>
  <si>
    <t>建筑物区分所有权（柏苑路18号之一）</t>
  </si>
  <si>
    <t>建筑物区分所有权（柏苑路18号之二）</t>
  </si>
  <si>
    <t>建筑物区分所有权（柏苑路20号）</t>
  </si>
  <si>
    <t>建筑物区分所有权（华柏路12号）</t>
  </si>
  <si>
    <t>建筑物区分所有权（桂园东路26号1幢）</t>
  </si>
  <si>
    <t>建筑物区分所有权（桂园东路26号2幢）</t>
  </si>
  <si>
    <t>建筑物区分所有权（桂园东路26号3幢）</t>
  </si>
  <si>
    <t>建筑物区分所有权（桂园东路26号4幢）</t>
  </si>
  <si>
    <t>建筑物区分所有权（桂园东路26号5幢）</t>
  </si>
  <si>
    <t>/</t>
  </si>
  <si>
    <t>查无土地信息</t>
  </si>
  <si>
    <t>建筑物区分所有权（桂园东路26号6幢）</t>
  </si>
  <si>
    <t>建筑物区分所有权（桂园东路26号7幢）</t>
  </si>
  <si>
    <t>建筑物区分所有权（桂园东路26号8幢）</t>
  </si>
  <si>
    <t>建筑物区分所有权（桂园东路6号后座、之一、之二）</t>
  </si>
  <si>
    <t>建筑物区分所有权（桂园东路6号后座之三）</t>
  </si>
  <si>
    <t>建筑物区分所有权（桂园东路8号）</t>
  </si>
  <si>
    <t>建筑物区分所有权（桂园东路10号）</t>
  </si>
  <si>
    <t>合计</t>
  </si>
  <si>
    <t xml:space="preserve">    说明：一、“单一权利人”是指只有一个权利人；“共有权利人”是指有两个以上权利人；“建筑物区分所有权”是指业主对建筑物内的住宅、经营性用房等专有部分享有所有权，对专有部分以外的共有部分享有共有和共同管理的权利。
    二、根据《中山市旧村庄旧城镇全面改造实施细则》规定：1.用地为单一权利人的，取得该权利人同意；属于共有的取得全体权利人同意；建筑物区分所有权的，经专有部分占建筑物总面积80%以上的合法权利人且占总人数80%以上的合法权利人签名同意；2．用地包含多个权属地块的，符合改造意愿条件的地块总面积占比应当不小于80%。
    三、建筑面积和土地面积均为意愿调查阶段摸查所得。
    四、由于柏山片区集体土地面积占总土地面积比例为2.37%，集体土地面积少，人数多。故现阶段暂不调查。
    五、华柏路18号之一、柏苑路1号，因产权不清晰，暂无法统计其人数与建筑面积；桂园东路26号5幢，查无土地信息，暂无法统计其土地面积。</t>
  </si>
  <si>
    <t xml:space="preserve">                                                                                                       
                                                                         中山市东区街道办事处
                                                                         2021年12月27日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</si>
</sst>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178" formatCode="0.0%"/>
  </numFmts>
  <fonts count="23">
    <font>
      <sz val="11"/>
      <color indexed="8"/>
      <name val="等线"/>
      <charset val="134"/>
    </font>
    <font>
      <sz val="11"/>
      <name val="等线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color indexed="9"/>
      <name val="等线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b/>
      <sz val="18"/>
      <color indexed="54"/>
      <name val="等线 Light"/>
      <charset val="134"/>
    </font>
    <font>
      <sz val="11"/>
      <color indexed="52"/>
      <name val="等线"/>
      <charset val="134"/>
    </font>
    <font>
      <i/>
      <sz val="11"/>
      <color indexed="23"/>
      <name val="等线"/>
      <charset val="134"/>
    </font>
    <font>
      <b/>
      <sz val="11"/>
      <color indexed="52"/>
      <name val="等线"/>
      <charset val="134"/>
    </font>
    <font>
      <b/>
      <sz val="15"/>
      <color indexed="54"/>
      <name val="等线"/>
      <charset val="134"/>
    </font>
    <font>
      <sz val="11"/>
      <color indexed="60"/>
      <name val="等线"/>
      <charset val="134"/>
    </font>
    <font>
      <b/>
      <sz val="11"/>
      <color indexed="9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8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23"/>
  <sheetViews>
    <sheetView tabSelected="1" view="pageBreakPreview" zoomScale="90" zoomScaleNormal="90" workbookViewId="0">
      <pane ySplit="3" topLeftCell="A117" activePane="bottomLeft" state="frozen"/>
      <selection/>
      <selection pane="bottomLeft" activeCell="A124" sqref="A124"/>
    </sheetView>
  </sheetViews>
  <sheetFormatPr defaultColWidth="9" defaultRowHeight="13.5"/>
  <cols>
    <col min="1" max="1" width="6.56666666666667" customWidth="1"/>
    <col min="2" max="2" width="5.64166666666667" customWidth="1"/>
    <col min="3" max="3" width="22.75" customWidth="1"/>
    <col min="4" max="4" width="10.25" customWidth="1"/>
    <col min="5" max="5" width="12.6333333333333" customWidth="1"/>
    <col min="6" max="10" width="10.25" customWidth="1"/>
    <col min="11" max="11" width="11.625" customWidth="1"/>
    <col min="12" max="12" width="12.125" customWidth="1"/>
    <col min="13" max="13" width="10.25" customWidth="1"/>
    <col min="14" max="14" width="12" customWidth="1"/>
  </cols>
  <sheetData>
    <row r="1" ht="63.9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.9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8" t="s">
        <v>15</v>
      </c>
    </row>
    <row r="4" ht="31" customHeight="1" spans="1:14">
      <c r="A4" s="6" t="s">
        <v>16</v>
      </c>
      <c r="B4" s="6">
        <v>1</v>
      </c>
      <c r="C4" s="6" t="s">
        <v>17</v>
      </c>
      <c r="D4" s="6">
        <v>985</v>
      </c>
      <c r="E4" s="6">
        <v>82264.85</v>
      </c>
      <c r="F4" s="6">
        <v>985</v>
      </c>
      <c r="G4" s="6">
        <v>844</v>
      </c>
      <c r="H4" s="6" t="s">
        <v>18</v>
      </c>
      <c r="I4" s="6" t="s">
        <v>18</v>
      </c>
      <c r="J4" s="6" t="s">
        <v>18</v>
      </c>
      <c r="K4" s="6" t="s">
        <v>18</v>
      </c>
      <c r="L4" s="9">
        <v>70537.44</v>
      </c>
      <c r="M4" s="6" t="s">
        <v>18</v>
      </c>
      <c r="N4" s="10"/>
    </row>
    <row r="5" ht="33" customHeight="1" spans="1:14">
      <c r="A5" s="6"/>
      <c r="B5" s="6">
        <v>2</v>
      </c>
      <c r="C5" s="6" t="s">
        <v>19</v>
      </c>
      <c r="D5" s="6">
        <v>222</v>
      </c>
      <c r="E5" s="6">
        <v>30396.12</v>
      </c>
      <c r="F5" s="6">
        <v>382</v>
      </c>
      <c r="G5" s="6">
        <v>311</v>
      </c>
      <c r="H5" s="6" t="s">
        <v>18</v>
      </c>
      <c r="I5" s="6" t="s">
        <v>18</v>
      </c>
      <c r="J5" s="6" t="s">
        <v>18</v>
      </c>
      <c r="K5" s="6" t="s">
        <v>18</v>
      </c>
      <c r="L5" s="9">
        <v>28429.34</v>
      </c>
      <c r="M5" s="6" t="s">
        <v>18</v>
      </c>
      <c r="N5" s="10"/>
    </row>
    <row r="6" s="1" customFormat="1" ht="33.95" customHeight="1" spans="1:14">
      <c r="A6" s="6"/>
      <c r="B6" s="6">
        <v>3</v>
      </c>
      <c r="C6" s="6" t="s">
        <v>20</v>
      </c>
      <c r="D6" s="6">
        <v>1</v>
      </c>
      <c r="E6" s="7">
        <v>666.206</v>
      </c>
      <c r="F6" s="6">
        <v>23</v>
      </c>
      <c r="G6" s="6">
        <v>14</v>
      </c>
      <c r="H6" s="6">
        <v>3040.65</v>
      </c>
      <c r="I6" s="11">
        <v>1783.35</v>
      </c>
      <c r="J6" s="10">
        <f t="shared" ref="J6:J28" si="0">G6/F6</f>
        <v>0.608695652173913</v>
      </c>
      <c r="K6" s="12">
        <f t="shared" ref="K6:K28" si="1">I6/H6</f>
        <v>0.586502885896108</v>
      </c>
      <c r="L6" s="7">
        <v>0</v>
      </c>
      <c r="M6" s="6" t="s">
        <v>18</v>
      </c>
      <c r="N6" s="10"/>
    </row>
    <row r="7" ht="33.95" customHeight="1" spans="1:14">
      <c r="A7" s="6"/>
      <c r="B7" s="6">
        <v>4</v>
      </c>
      <c r="C7" s="6" t="s">
        <v>21</v>
      </c>
      <c r="D7" s="6">
        <v>1</v>
      </c>
      <c r="E7" s="7">
        <v>614.911</v>
      </c>
      <c r="F7" s="6">
        <v>32</v>
      </c>
      <c r="G7" s="6">
        <v>22</v>
      </c>
      <c r="H7" s="6">
        <v>2898.16</v>
      </c>
      <c r="I7" s="6" t="s">
        <v>22</v>
      </c>
      <c r="J7" s="10">
        <f t="shared" si="0"/>
        <v>0.6875</v>
      </c>
      <c r="K7" s="12">
        <f t="shared" si="1"/>
        <v>0.796032655201921</v>
      </c>
      <c r="L7" s="7">
        <v>0</v>
      </c>
      <c r="M7" s="6" t="s">
        <v>18</v>
      </c>
      <c r="N7" s="10"/>
    </row>
    <row r="8" ht="33.95" customHeight="1" spans="1:14">
      <c r="A8" s="6"/>
      <c r="B8" s="6">
        <v>5</v>
      </c>
      <c r="C8" s="6" t="s">
        <v>23</v>
      </c>
      <c r="D8" s="6">
        <v>1</v>
      </c>
      <c r="E8" s="7">
        <v>561.93</v>
      </c>
      <c r="F8" s="6">
        <v>47</v>
      </c>
      <c r="G8" s="6">
        <v>34</v>
      </c>
      <c r="H8" s="6">
        <v>4045.54</v>
      </c>
      <c r="I8" s="6">
        <v>2726.83</v>
      </c>
      <c r="J8" s="10">
        <f t="shared" si="0"/>
        <v>0.723404255319149</v>
      </c>
      <c r="K8" s="12">
        <f t="shared" si="1"/>
        <v>0.674033627154842</v>
      </c>
      <c r="L8" s="7">
        <v>0</v>
      </c>
      <c r="M8" s="6" t="s">
        <v>18</v>
      </c>
      <c r="N8" s="10"/>
    </row>
    <row r="9" ht="33.95" customHeight="1" spans="1:14">
      <c r="A9" s="6"/>
      <c r="B9" s="6">
        <v>6</v>
      </c>
      <c r="C9" s="6" t="s">
        <v>24</v>
      </c>
      <c r="D9" s="6">
        <v>1</v>
      </c>
      <c r="E9" s="7">
        <v>499.36</v>
      </c>
      <c r="F9" s="6">
        <v>27</v>
      </c>
      <c r="G9" s="6">
        <v>22</v>
      </c>
      <c r="H9" s="6">
        <v>2164.2</v>
      </c>
      <c r="I9" s="6">
        <v>1762.66</v>
      </c>
      <c r="J9" s="10">
        <f t="shared" si="0"/>
        <v>0.814814814814815</v>
      </c>
      <c r="K9" s="12">
        <f t="shared" si="1"/>
        <v>0.81446261898161</v>
      </c>
      <c r="L9" s="7">
        <v>499.36</v>
      </c>
      <c r="M9" s="6" t="s">
        <v>18</v>
      </c>
      <c r="N9" s="10"/>
    </row>
    <row r="10" ht="33.95" customHeight="1" spans="1:14">
      <c r="A10" s="6"/>
      <c r="B10" s="6">
        <v>7</v>
      </c>
      <c r="C10" s="6" t="s">
        <v>25</v>
      </c>
      <c r="D10" s="6">
        <v>1</v>
      </c>
      <c r="E10" s="7">
        <v>357.34</v>
      </c>
      <c r="F10" s="6">
        <v>19</v>
      </c>
      <c r="G10" s="6">
        <v>5</v>
      </c>
      <c r="H10" s="6">
        <v>2440.4</v>
      </c>
      <c r="I10" s="6">
        <v>1839.14</v>
      </c>
      <c r="J10" s="10">
        <f t="shared" si="0"/>
        <v>0.263157894736842</v>
      </c>
      <c r="K10" s="12">
        <f t="shared" si="1"/>
        <v>0.753622356990657</v>
      </c>
      <c r="L10" s="7">
        <v>0</v>
      </c>
      <c r="M10" s="6" t="s">
        <v>18</v>
      </c>
      <c r="N10" s="10"/>
    </row>
    <row r="11" ht="33.95" customHeight="1" spans="1:14">
      <c r="A11" s="6"/>
      <c r="B11" s="6">
        <v>8</v>
      </c>
      <c r="C11" s="6" t="s">
        <v>26</v>
      </c>
      <c r="D11" s="6">
        <v>1</v>
      </c>
      <c r="E11" s="7">
        <v>497.613</v>
      </c>
      <c r="F11" s="6">
        <v>21</v>
      </c>
      <c r="G11" s="6">
        <v>17</v>
      </c>
      <c r="H11" s="6">
        <v>2341.21</v>
      </c>
      <c r="I11" s="6">
        <v>2116.22</v>
      </c>
      <c r="J11" s="10">
        <f t="shared" si="0"/>
        <v>0.80952380952381</v>
      </c>
      <c r="K11" s="12">
        <f t="shared" si="1"/>
        <v>0.903900120023407</v>
      </c>
      <c r="L11" s="7">
        <v>497.613</v>
      </c>
      <c r="M11" s="6" t="s">
        <v>18</v>
      </c>
      <c r="N11" s="10"/>
    </row>
    <row r="12" ht="33.95" customHeight="1" spans="1:14">
      <c r="A12" s="6"/>
      <c r="B12" s="6">
        <v>9</v>
      </c>
      <c r="C12" s="6" t="s">
        <v>27</v>
      </c>
      <c r="D12" s="6">
        <v>1</v>
      </c>
      <c r="E12" s="7">
        <v>304.469</v>
      </c>
      <c r="F12" s="6">
        <v>22</v>
      </c>
      <c r="G12" s="6">
        <v>13</v>
      </c>
      <c r="H12" s="6">
        <v>1348.09</v>
      </c>
      <c r="I12" s="6">
        <v>847.27</v>
      </c>
      <c r="J12" s="10">
        <f t="shared" si="0"/>
        <v>0.590909090909091</v>
      </c>
      <c r="K12" s="12">
        <f t="shared" si="1"/>
        <v>0.62849661372757</v>
      </c>
      <c r="L12" s="7">
        <v>0</v>
      </c>
      <c r="M12" s="6" t="s">
        <v>18</v>
      </c>
      <c r="N12" s="10"/>
    </row>
    <row r="13" ht="33.95" customHeight="1" spans="1:14">
      <c r="A13" s="6"/>
      <c r="B13" s="6">
        <v>10</v>
      </c>
      <c r="C13" s="6" t="s">
        <v>28</v>
      </c>
      <c r="D13" s="6">
        <v>1</v>
      </c>
      <c r="E13" s="7">
        <v>224.3</v>
      </c>
      <c r="F13" s="6">
        <v>7</v>
      </c>
      <c r="G13" s="6">
        <v>6</v>
      </c>
      <c r="H13" s="6">
        <v>680.52</v>
      </c>
      <c r="I13" s="6">
        <v>604.3</v>
      </c>
      <c r="J13" s="10">
        <f t="shared" si="0"/>
        <v>0.857142857142857</v>
      </c>
      <c r="K13" s="12">
        <f t="shared" si="1"/>
        <v>0.887997413742432</v>
      </c>
      <c r="L13" s="7">
        <v>224.3</v>
      </c>
      <c r="M13" s="6" t="s">
        <v>18</v>
      </c>
      <c r="N13" s="10"/>
    </row>
    <row r="14" ht="33.95" customHeight="1" spans="1:14">
      <c r="A14" s="6"/>
      <c r="B14" s="6">
        <v>11</v>
      </c>
      <c r="C14" s="6" t="s">
        <v>29</v>
      </c>
      <c r="D14" s="6">
        <v>1</v>
      </c>
      <c r="E14" s="7">
        <v>726.016</v>
      </c>
      <c r="F14" s="6">
        <v>21</v>
      </c>
      <c r="G14" s="6">
        <v>17</v>
      </c>
      <c r="H14" s="6">
        <v>2154.74</v>
      </c>
      <c r="I14" s="6">
        <v>1634.8</v>
      </c>
      <c r="J14" s="10">
        <f t="shared" si="0"/>
        <v>0.80952380952381</v>
      </c>
      <c r="K14" s="12">
        <f t="shared" si="1"/>
        <v>0.758699425452723</v>
      </c>
      <c r="L14" s="7">
        <v>0</v>
      </c>
      <c r="M14" s="6" t="s">
        <v>18</v>
      </c>
      <c r="N14" s="10"/>
    </row>
    <row r="15" ht="33.95" customHeight="1" spans="1:14">
      <c r="A15" s="6"/>
      <c r="B15" s="6">
        <v>12</v>
      </c>
      <c r="C15" s="6" t="s">
        <v>30</v>
      </c>
      <c r="D15" s="6">
        <v>1</v>
      </c>
      <c r="E15" s="7">
        <v>164.172</v>
      </c>
      <c r="F15" s="6">
        <v>10</v>
      </c>
      <c r="G15" s="6">
        <v>9</v>
      </c>
      <c r="H15" s="6">
        <v>971.89</v>
      </c>
      <c r="I15" s="6">
        <v>897.34</v>
      </c>
      <c r="J15" s="10">
        <f t="shared" si="0"/>
        <v>0.9</v>
      </c>
      <c r="K15" s="12">
        <f t="shared" si="1"/>
        <v>0.923293788391691</v>
      </c>
      <c r="L15" s="7">
        <v>164.172</v>
      </c>
      <c r="M15" s="6" t="s">
        <v>18</v>
      </c>
      <c r="N15" s="10"/>
    </row>
    <row r="16" ht="33.95" customHeight="1" spans="1:14">
      <c r="A16" s="6"/>
      <c r="B16" s="6">
        <v>13</v>
      </c>
      <c r="C16" s="6" t="s">
        <v>31</v>
      </c>
      <c r="D16" s="6">
        <v>1</v>
      </c>
      <c r="E16" s="7">
        <v>16288.1</v>
      </c>
      <c r="F16" s="6">
        <v>290</v>
      </c>
      <c r="G16" s="6">
        <v>247</v>
      </c>
      <c r="H16" s="6">
        <v>27845.45</v>
      </c>
      <c r="I16" s="6">
        <v>25737.97</v>
      </c>
      <c r="J16" s="10">
        <f t="shared" si="0"/>
        <v>0.851724137931035</v>
      </c>
      <c r="K16" s="12">
        <f t="shared" si="1"/>
        <v>0.924315103544744</v>
      </c>
      <c r="L16" s="7">
        <v>16288.1</v>
      </c>
      <c r="M16" s="6" t="s">
        <v>18</v>
      </c>
      <c r="N16" s="10"/>
    </row>
    <row r="17" ht="38" customHeight="1" spans="1:14">
      <c r="A17" s="6"/>
      <c r="B17" s="6">
        <v>14</v>
      </c>
      <c r="C17" s="6" t="s">
        <v>32</v>
      </c>
      <c r="D17" s="6">
        <v>1</v>
      </c>
      <c r="E17" s="7">
        <v>440.723</v>
      </c>
      <c r="F17" s="6">
        <v>18</v>
      </c>
      <c r="G17" s="6">
        <v>13</v>
      </c>
      <c r="H17" s="6">
        <v>1994.02</v>
      </c>
      <c r="I17" s="6">
        <v>1311.49</v>
      </c>
      <c r="J17" s="10">
        <f t="shared" si="0"/>
        <v>0.722222222222222</v>
      </c>
      <c r="K17" s="12">
        <f t="shared" si="1"/>
        <v>0.657711557557096</v>
      </c>
      <c r="L17" s="7">
        <v>0</v>
      </c>
      <c r="M17" s="6" t="s">
        <v>18</v>
      </c>
      <c r="N17" s="10"/>
    </row>
    <row r="18" ht="33.95" customHeight="1" spans="1:14">
      <c r="A18" s="6"/>
      <c r="B18" s="6">
        <v>15</v>
      </c>
      <c r="C18" s="6" t="s">
        <v>33</v>
      </c>
      <c r="D18" s="6">
        <v>1</v>
      </c>
      <c r="E18" s="7">
        <v>212.671</v>
      </c>
      <c r="F18" s="6">
        <v>10</v>
      </c>
      <c r="G18" s="6">
        <v>7</v>
      </c>
      <c r="H18" s="6">
        <v>1394.28</v>
      </c>
      <c r="I18" s="6">
        <v>972.39</v>
      </c>
      <c r="J18" s="10">
        <f t="shared" si="0"/>
        <v>0.7</v>
      </c>
      <c r="K18" s="12">
        <f t="shared" si="1"/>
        <v>0.697413718908684</v>
      </c>
      <c r="L18" s="7">
        <v>0</v>
      </c>
      <c r="M18" s="6" t="s">
        <v>18</v>
      </c>
      <c r="N18" s="10"/>
    </row>
    <row r="19" ht="33.95" customHeight="1" spans="1:14">
      <c r="A19" s="6"/>
      <c r="B19" s="6">
        <v>16</v>
      </c>
      <c r="C19" s="6" t="s">
        <v>34</v>
      </c>
      <c r="D19" s="6">
        <v>1</v>
      </c>
      <c r="E19" s="7">
        <v>340.694</v>
      </c>
      <c r="F19" s="6">
        <v>16</v>
      </c>
      <c r="G19" s="6">
        <v>10</v>
      </c>
      <c r="H19" s="6">
        <v>1897.55</v>
      </c>
      <c r="I19" s="6">
        <v>1222.75</v>
      </c>
      <c r="J19" s="10">
        <f t="shared" si="0"/>
        <v>0.625</v>
      </c>
      <c r="K19" s="12">
        <f t="shared" si="1"/>
        <v>0.644383547205607</v>
      </c>
      <c r="L19" s="7">
        <v>0</v>
      </c>
      <c r="M19" s="6" t="s">
        <v>18</v>
      </c>
      <c r="N19" s="10"/>
    </row>
    <row r="20" ht="33.95" customHeight="1" spans="1:14">
      <c r="A20" s="6"/>
      <c r="B20" s="6">
        <v>17</v>
      </c>
      <c r="C20" s="6" t="s">
        <v>35</v>
      </c>
      <c r="D20" s="6">
        <v>1</v>
      </c>
      <c r="E20" s="7">
        <v>230.423</v>
      </c>
      <c r="F20" s="6">
        <v>10</v>
      </c>
      <c r="G20" s="6">
        <v>9</v>
      </c>
      <c r="H20" s="6">
        <v>1292.31</v>
      </c>
      <c r="I20" s="6">
        <v>1173.1</v>
      </c>
      <c r="J20" s="10">
        <f t="shared" si="0"/>
        <v>0.9</v>
      </c>
      <c r="K20" s="12">
        <f t="shared" si="1"/>
        <v>0.907754331391075</v>
      </c>
      <c r="L20" s="7">
        <v>230.423</v>
      </c>
      <c r="M20" s="6" t="s">
        <v>18</v>
      </c>
      <c r="N20" s="10"/>
    </row>
    <row r="21" ht="33.95" customHeight="1" spans="1:14">
      <c r="A21" s="6"/>
      <c r="B21" s="6">
        <v>18</v>
      </c>
      <c r="C21" s="6" t="s">
        <v>36</v>
      </c>
      <c r="D21" s="6">
        <v>1</v>
      </c>
      <c r="E21" s="7">
        <v>273.272</v>
      </c>
      <c r="F21" s="6">
        <v>11</v>
      </c>
      <c r="G21" s="6">
        <v>7</v>
      </c>
      <c r="H21" s="6">
        <v>1657.66</v>
      </c>
      <c r="I21" s="6">
        <v>985.91</v>
      </c>
      <c r="J21" s="10">
        <f t="shared" si="0"/>
        <v>0.636363636363636</v>
      </c>
      <c r="K21" s="12">
        <f t="shared" si="1"/>
        <v>0.594760083491186</v>
      </c>
      <c r="L21" s="7">
        <v>0</v>
      </c>
      <c r="M21" s="6" t="s">
        <v>18</v>
      </c>
      <c r="N21" s="10"/>
    </row>
    <row r="22" ht="33.95" customHeight="1" spans="1:14">
      <c r="A22" s="6"/>
      <c r="B22" s="6">
        <v>19</v>
      </c>
      <c r="C22" s="6" t="s">
        <v>37</v>
      </c>
      <c r="D22" s="6">
        <v>1</v>
      </c>
      <c r="E22" s="7">
        <v>412.876</v>
      </c>
      <c r="F22" s="6">
        <v>20</v>
      </c>
      <c r="G22" s="6">
        <v>17</v>
      </c>
      <c r="H22" s="6">
        <v>2445.08</v>
      </c>
      <c r="I22" s="6">
        <v>2052.41</v>
      </c>
      <c r="J22" s="10">
        <f t="shared" si="0"/>
        <v>0.85</v>
      </c>
      <c r="K22" s="12">
        <f t="shared" si="1"/>
        <v>0.839404027680076</v>
      </c>
      <c r="L22" s="7">
        <v>412.876</v>
      </c>
      <c r="M22" s="6" t="s">
        <v>18</v>
      </c>
      <c r="N22" s="10"/>
    </row>
    <row r="23" ht="33.95" customHeight="1" spans="1:14">
      <c r="A23" s="6"/>
      <c r="B23" s="6">
        <v>20</v>
      </c>
      <c r="C23" s="6" t="s">
        <v>38</v>
      </c>
      <c r="D23" s="6">
        <v>1</v>
      </c>
      <c r="E23" s="7">
        <v>267.209</v>
      </c>
      <c r="F23" s="6">
        <v>15</v>
      </c>
      <c r="G23" s="6">
        <v>12</v>
      </c>
      <c r="H23" s="6">
        <v>1847.21</v>
      </c>
      <c r="I23" s="6">
        <v>1494.49</v>
      </c>
      <c r="J23" s="10">
        <f t="shared" si="0"/>
        <v>0.8</v>
      </c>
      <c r="K23" s="12">
        <f t="shared" si="1"/>
        <v>0.809052571174907</v>
      </c>
      <c r="L23" s="7">
        <v>267.209</v>
      </c>
      <c r="M23" s="6" t="s">
        <v>18</v>
      </c>
      <c r="N23" s="10"/>
    </row>
    <row r="24" s="1" customFormat="1" ht="33.95" customHeight="1" spans="1:14">
      <c r="A24" s="6"/>
      <c r="B24" s="6">
        <v>21</v>
      </c>
      <c r="C24" s="6" t="s">
        <v>39</v>
      </c>
      <c r="D24" s="6">
        <v>1</v>
      </c>
      <c r="E24" s="7">
        <v>1148.78</v>
      </c>
      <c r="F24" s="6">
        <v>97</v>
      </c>
      <c r="G24" s="6">
        <v>69</v>
      </c>
      <c r="H24" s="6">
        <v>6438.52</v>
      </c>
      <c r="I24" s="6">
        <v>5056.84</v>
      </c>
      <c r="J24" s="10">
        <f t="shared" si="0"/>
        <v>0.711340206185567</v>
      </c>
      <c r="K24" s="12">
        <f t="shared" si="1"/>
        <v>0.78540409907867</v>
      </c>
      <c r="L24" s="7">
        <v>0</v>
      </c>
      <c r="M24" s="6" t="s">
        <v>18</v>
      </c>
      <c r="N24" s="10"/>
    </row>
    <row r="25" s="1" customFormat="1" ht="33.95" customHeight="1" spans="1:14">
      <c r="A25" s="6"/>
      <c r="B25" s="6">
        <v>22</v>
      </c>
      <c r="C25" s="6" t="s">
        <v>40</v>
      </c>
      <c r="D25" s="6">
        <v>1</v>
      </c>
      <c r="E25" s="7">
        <v>335.982</v>
      </c>
      <c r="F25" s="6">
        <v>16</v>
      </c>
      <c r="G25" s="6">
        <v>16</v>
      </c>
      <c r="H25" s="6">
        <v>1506.21</v>
      </c>
      <c r="I25" s="6">
        <v>1506.21</v>
      </c>
      <c r="J25" s="10">
        <f t="shared" si="0"/>
        <v>1</v>
      </c>
      <c r="K25" s="12">
        <f t="shared" si="1"/>
        <v>1</v>
      </c>
      <c r="L25" s="7">
        <v>335.982</v>
      </c>
      <c r="M25" s="6" t="s">
        <v>18</v>
      </c>
      <c r="N25" s="10"/>
    </row>
    <row r="26" s="1" customFormat="1" ht="33.95" customHeight="1" spans="1:14">
      <c r="A26" s="6"/>
      <c r="B26" s="6">
        <v>23</v>
      </c>
      <c r="C26" s="6" t="s">
        <v>41</v>
      </c>
      <c r="D26" s="6">
        <v>1</v>
      </c>
      <c r="E26" s="7">
        <v>372</v>
      </c>
      <c r="F26" s="6" t="s">
        <v>18</v>
      </c>
      <c r="G26" s="6" t="s">
        <v>18</v>
      </c>
      <c r="H26" s="6" t="s">
        <v>18</v>
      </c>
      <c r="I26" s="6" t="s">
        <v>18</v>
      </c>
      <c r="J26" s="6" t="s">
        <v>18</v>
      </c>
      <c r="K26" s="6" t="s">
        <v>18</v>
      </c>
      <c r="L26" s="7">
        <v>0</v>
      </c>
      <c r="M26" s="6" t="s">
        <v>18</v>
      </c>
      <c r="N26" s="10" t="s">
        <v>42</v>
      </c>
    </row>
    <row r="27" ht="33.95" customHeight="1" spans="1:14">
      <c r="A27" s="6"/>
      <c r="B27" s="6">
        <v>24</v>
      </c>
      <c r="C27" s="6" t="s">
        <v>43</v>
      </c>
      <c r="D27" s="6">
        <v>1</v>
      </c>
      <c r="E27" s="7">
        <v>158.103</v>
      </c>
      <c r="F27" s="6">
        <v>8</v>
      </c>
      <c r="G27" s="6">
        <v>8</v>
      </c>
      <c r="H27" s="6">
        <v>480.95</v>
      </c>
      <c r="I27" s="6">
        <v>480.95</v>
      </c>
      <c r="J27" s="10">
        <f t="shared" si="0"/>
        <v>1</v>
      </c>
      <c r="K27" s="12">
        <f t="shared" si="1"/>
        <v>1</v>
      </c>
      <c r="L27" s="7">
        <f>E27*K27</f>
        <v>158.103</v>
      </c>
      <c r="M27" s="6" t="s">
        <v>18</v>
      </c>
      <c r="N27" s="10"/>
    </row>
    <row r="28" ht="33.95" customHeight="1" spans="1:14">
      <c r="A28" s="6"/>
      <c r="B28" s="6">
        <v>25</v>
      </c>
      <c r="C28" s="6" t="s">
        <v>44</v>
      </c>
      <c r="D28" s="6">
        <v>1</v>
      </c>
      <c r="E28" s="7">
        <v>152.899</v>
      </c>
      <c r="F28" s="6">
        <v>4</v>
      </c>
      <c r="G28" s="6">
        <v>4</v>
      </c>
      <c r="H28" s="6">
        <v>465</v>
      </c>
      <c r="I28" s="6">
        <v>465</v>
      </c>
      <c r="J28" s="10">
        <f t="shared" si="0"/>
        <v>1</v>
      </c>
      <c r="K28" s="12">
        <f t="shared" si="1"/>
        <v>1</v>
      </c>
      <c r="L28" s="7">
        <f>E28*K28</f>
        <v>152.899</v>
      </c>
      <c r="M28" s="6" t="s">
        <v>18</v>
      </c>
      <c r="N28" s="10"/>
    </row>
    <row r="29" ht="33.95" customHeight="1" spans="1:14">
      <c r="A29" s="6"/>
      <c r="B29" s="6">
        <v>26</v>
      </c>
      <c r="C29" s="6" t="s">
        <v>45</v>
      </c>
      <c r="D29" s="6">
        <v>1</v>
      </c>
      <c r="E29" s="7">
        <v>68.8147</v>
      </c>
      <c r="F29" s="6">
        <v>3</v>
      </c>
      <c r="G29" s="6">
        <v>3</v>
      </c>
      <c r="H29" s="6">
        <v>291.33</v>
      </c>
      <c r="I29" s="6">
        <v>291.33</v>
      </c>
      <c r="J29" s="10">
        <f t="shared" ref="J29:J42" si="2">G29/F29</f>
        <v>1</v>
      </c>
      <c r="K29" s="12">
        <f t="shared" ref="K29:K42" si="3">I29/H29</f>
        <v>1</v>
      </c>
      <c r="L29" s="7">
        <f>E29*K29</f>
        <v>68.8147</v>
      </c>
      <c r="M29" s="6" t="s">
        <v>18</v>
      </c>
      <c r="N29" s="10"/>
    </row>
    <row r="30" ht="33.95" customHeight="1" spans="1:14">
      <c r="A30" s="6"/>
      <c r="B30" s="6">
        <v>27</v>
      </c>
      <c r="C30" s="6" t="s">
        <v>46</v>
      </c>
      <c r="D30" s="6">
        <v>1</v>
      </c>
      <c r="E30" s="7">
        <v>135</v>
      </c>
      <c r="F30" s="6">
        <v>5</v>
      </c>
      <c r="G30" s="6">
        <v>5</v>
      </c>
      <c r="H30" s="6">
        <v>388.82</v>
      </c>
      <c r="I30" s="6">
        <v>388.82</v>
      </c>
      <c r="J30" s="10">
        <f t="shared" si="2"/>
        <v>1</v>
      </c>
      <c r="K30" s="12">
        <f t="shared" si="3"/>
        <v>1</v>
      </c>
      <c r="L30" s="7">
        <f>E30*K30</f>
        <v>135</v>
      </c>
      <c r="M30" s="6" t="s">
        <v>18</v>
      </c>
      <c r="N30" s="10"/>
    </row>
    <row r="31" ht="33.95" customHeight="1" spans="1:14">
      <c r="A31" s="6"/>
      <c r="B31" s="6">
        <v>28</v>
      </c>
      <c r="C31" s="6" t="s">
        <v>47</v>
      </c>
      <c r="D31" s="6">
        <v>1</v>
      </c>
      <c r="E31" s="7">
        <v>194.039</v>
      </c>
      <c r="F31" s="6">
        <v>6</v>
      </c>
      <c r="G31" s="6">
        <v>5</v>
      </c>
      <c r="H31" s="6">
        <v>841.47</v>
      </c>
      <c r="I31" s="6">
        <v>705.26</v>
      </c>
      <c r="J31" s="10">
        <f t="shared" si="2"/>
        <v>0.833333333333333</v>
      </c>
      <c r="K31" s="12">
        <f t="shared" si="3"/>
        <v>0.838128513197143</v>
      </c>
      <c r="L31" s="7">
        <v>194.039</v>
      </c>
      <c r="M31" s="6" t="s">
        <v>18</v>
      </c>
      <c r="N31" s="10"/>
    </row>
    <row r="32" ht="33.95" customHeight="1" spans="1:14">
      <c r="A32" s="6"/>
      <c r="B32" s="6">
        <v>29</v>
      </c>
      <c r="C32" s="6" t="s">
        <v>48</v>
      </c>
      <c r="D32" s="6">
        <v>1</v>
      </c>
      <c r="E32" s="7">
        <v>103.212</v>
      </c>
      <c r="F32" s="6">
        <v>4</v>
      </c>
      <c r="G32" s="6">
        <v>4</v>
      </c>
      <c r="H32" s="6">
        <v>431.04</v>
      </c>
      <c r="I32" s="6">
        <v>431.04</v>
      </c>
      <c r="J32" s="10">
        <f t="shared" si="2"/>
        <v>1</v>
      </c>
      <c r="K32" s="12">
        <f t="shared" si="3"/>
        <v>1</v>
      </c>
      <c r="L32" s="7">
        <f>E32*K32</f>
        <v>103.212</v>
      </c>
      <c r="M32" s="6" t="s">
        <v>18</v>
      </c>
      <c r="N32" s="10"/>
    </row>
    <row r="33" ht="33.95" customHeight="1" spans="1:14">
      <c r="A33" s="6"/>
      <c r="B33" s="6">
        <v>30</v>
      </c>
      <c r="C33" s="6" t="s">
        <v>49</v>
      </c>
      <c r="D33" s="6">
        <v>1</v>
      </c>
      <c r="E33" s="7">
        <v>359.312</v>
      </c>
      <c r="F33" s="6">
        <v>26</v>
      </c>
      <c r="G33" s="6">
        <v>21</v>
      </c>
      <c r="H33" s="6">
        <v>2401.38</v>
      </c>
      <c r="I33" s="6">
        <v>2093.43</v>
      </c>
      <c r="J33" s="10">
        <f t="shared" si="2"/>
        <v>0.807692307692308</v>
      </c>
      <c r="K33" s="12">
        <f t="shared" si="3"/>
        <v>0.871761237288559</v>
      </c>
      <c r="L33" s="7">
        <v>359.312</v>
      </c>
      <c r="M33" s="6" t="s">
        <v>18</v>
      </c>
      <c r="N33" s="10"/>
    </row>
    <row r="34" ht="33.95" customHeight="1" spans="1:14">
      <c r="A34" s="6"/>
      <c r="B34" s="6">
        <v>31</v>
      </c>
      <c r="C34" s="6" t="s">
        <v>50</v>
      </c>
      <c r="D34" s="6">
        <v>1</v>
      </c>
      <c r="E34" s="7">
        <v>359.339</v>
      </c>
      <c r="F34" s="6">
        <v>24</v>
      </c>
      <c r="G34" s="6">
        <v>22</v>
      </c>
      <c r="H34" s="6">
        <v>2382.9</v>
      </c>
      <c r="I34" s="6">
        <v>2183</v>
      </c>
      <c r="J34" s="10">
        <f t="shared" si="2"/>
        <v>0.916666666666667</v>
      </c>
      <c r="K34" s="12">
        <f t="shared" si="3"/>
        <v>0.916110621511603</v>
      </c>
      <c r="L34" s="7">
        <v>359.339</v>
      </c>
      <c r="M34" s="6" t="s">
        <v>18</v>
      </c>
      <c r="N34" s="10"/>
    </row>
    <row r="35" ht="33.95" customHeight="1" spans="1:14">
      <c r="A35" s="6"/>
      <c r="B35" s="6">
        <v>32</v>
      </c>
      <c r="C35" s="6" t="s">
        <v>51</v>
      </c>
      <c r="D35" s="6">
        <v>1</v>
      </c>
      <c r="E35" s="7">
        <v>380.57</v>
      </c>
      <c r="F35" s="6">
        <v>33</v>
      </c>
      <c r="G35" s="6">
        <v>25</v>
      </c>
      <c r="H35" s="6">
        <v>2850.2</v>
      </c>
      <c r="I35" s="6">
        <v>2178.37</v>
      </c>
      <c r="J35" s="10">
        <f t="shared" si="2"/>
        <v>0.757575757575758</v>
      </c>
      <c r="K35" s="12">
        <f t="shared" si="3"/>
        <v>0.764286716721634</v>
      </c>
      <c r="L35" s="7">
        <v>0</v>
      </c>
      <c r="M35" s="6" t="s">
        <v>18</v>
      </c>
      <c r="N35" s="10"/>
    </row>
    <row r="36" ht="33.95" customHeight="1" spans="1:14">
      <c r="A36" s="6"/>
      <c r="B36" s="6">
        <v>33</v>
      </c>
      <c r="C36" s="6" t="s">
        <v>52</v>
      </c>
      <c r="D36" s="6">
        <v>1</v>
      </c>
      <c r="E36" s="7">
        <v>487.012</v>
      </c>
      <c r="F36" s="6">
        <v>49</v>
      </c>
      <c r="G36" s="6">
        <v>44</v>
      </c>
      <c r="H36" s="6">
        <v>3615.35</v>
      </c>
      <c r="I36" s="6">
        <v>2974.84</v>
      </c>
      <c r="J36" s="10">
        <f t="shared" si="2"/>
        <v>0.897959183673469</v>
      </c>
      <c r="K36" s="12">
        <f t="shared" si="3"/>
        <v>0.822835963323053</v>
      </c>
      <c r="L36" s="7">
        <v>487.012</v>
      </c>
      <c r="M36" s="6" t="s">
        <v>18</v>
      </c>
      <c r="N36" s="10"/>
    </row>
    <row r="37" ht="33.95" customHeight="1" spans="1:14">
      <c r="A37" s="6"/>
      <c r="B37" s="6">
        <v>34</v>
      </c>
      <c r="C37" s="6" t="s">
        <v>53</v>
      </c>
      <c r="D37" s="6">
        <v>1</v>
      </c>
      <c r="E37" s="7">
        <v>146.063</v>
      </c>
      <c r="F37" s="6">
        <v>15</v>
      </c>
      <c r="G37" s="6">
        <v>12</v>
      </c>
      <c r="H37" s="6">
        <v>1031.36</v>
      </c>
      <c r="I37" s="6">
        <v>831.52</v>
      </c>
      <c r="J37" s="10">
        <f t="shared" si="2"/>
        <v>0.8</v>
      </c>
      <c r="K37" s="12">
        <f t="shared" si="3"/>
        <v>0.806236425690351</v>
      </c>
      <c r="L37" s="7">
        <v>146.063</v>
      </c>
      <c r="M37" s="6" t="s">
        <v>18</v>
      </c>
      <c r="N37" s="10"/>
    </row>
    <row r="38" ht="33.95" customHeight="1" spans="1:14">
      <c r="A38" s="6"/>
      <c r="B38" s="6">
        <v>35</v>
      </c>
      <c r="C38" s="6" t="s">
        <v>54</v>
      </c>
      <c r="D38" s="6">
        <v>1</v>
      </c>
      <c r="E38" s="7">
        <v>345.985</v>
      </c>
      <c r="F38" s="6">
        <v>31</v>
      </c>
      <c r="G38" s="6">
        <v>22</v>
      </c>
      <c r="H38" s="6">
        <v>2448.08</v>
      </c>
      <c r="I38" s="6">
        <v>1777.72</v>
      </c>
      <c r="J38" s="10">
        <f t="shared" si="2"/>
        <v>0.709677419354839</v>
      </c>
      <c r="K38" s="12">
        <f t="shared" si="3"/>
        <v>0.726169079441848</v>
      </c>
      <c r="L38" s="7">
        <v>0</v>
      </c>
      <c r="M38" s="6" t="s">
        <v>18</v>
      </c>
      <c r="N38" s="10"/>
    </row>
    <row r="39" ht="33.95" customHeight="1" spans="1:14">
      <c r="A39" s="6"/>
      <c r="B39" s="6">
        <v>36</v>
      </c>
      <c r="C39" s="6" t="s">
        <v>55</v>
      </c>
      <c r="D39" s="6">
        <v>1</v>
      </c>
      <c r="E39" s="7">
        <v>170.852</v>
      </c>
      <c r="F39" s="6">
        <v>15</v>
      </c>
      <c r="G39" s="6">
        <v>15</v>
      </c>
      <c r="H39" s="6">
        <v>1376.13</v>
      </c>
      <c r="I39" s="6">
        <v>1376.13</v>
      </c>
      <c r="J39" s="10">
        <f t="shared" si="2"/>
        <v>1</v>
      </c>
      <c r="K39" s="12">
        <f t="shared" si="3"/>
        <v>1</v>
      </c>
      <c r="L39" s="7">
        <f>E39*K39</f>
        <v>170.852</v>
      </c>
      <c r="M39" s="6" t="s">
        <v>18</v>
      </c>
      <c r="N39" s="10"/>
    </row>
    <row r="40" ht="33.95" customHeight="1" spans="1:14">
      <c r="A40" s="6"/>
      <c r="B40" s="6">
        <v>37</v>
      </c>
      <c r="C40" s="6" t="s">
        <v>56</v>
      </c>
      <c r="D40" s="6">
        <v>1</v>
      </c>
      <c r="E40" s="7">
        <v>138.813</v>
      </c>
      <c r="F40" s="6">
        <v>8</v>
      </c>
      <c r="G40" s="6">
        <v>6</v>
      </c>
      <c r="H40" s="6">
        <v>886.75</v>
      </c>
      <c r="I40" s="6">
        <v>711.69</v>
      </c>
      <c r="J40" s="10">
        <f t="shared" si="2"/>
        <v>0.75</v>
      </c>
      <c r="K40" s="12">
        <f t="shared" si="3"/>
        <v>0.80258246405413</v>
      </c>
      <c r="L40" s="7">
        <v>0</v>
      </c>
      <c r="M40" s="6" t="s">
        <v>18</v>
      </c>
      <c r="N40" s="10"/>
    </row>
    <row r="41" ht="33.95" customHeight="1" spans="1:14">
      <c r="A41" s="6"/>
      <c r="B41" s="6">
        <v>38</v>
      </c>
      <c r="C41" s="6" t="s">
        <v>57</v>
      </c>
      <c r="D41" s="6">
        <v>1</v>
      </c>
      <c r="E41" s="7">
        <v>173.4</v>
      </c>
      <c r="F41" s="6">
        <v>4</v>
      </c>
      <c r="G41" s="6">
        <v>4</v>
      </c>
      <c r="H41" s="6">
        <v>695.06</v>
      </c>
      <c r="I41" s="6">
        <v>695.06</v>
      </c>
      <c r="J41" s="10">
        <f t="shared" si="2"/>
        <v>1</v>
      </c>
      <c r="K41" s="12">
        <f t="shared" si="3"/>
        <v>1</v>
      </c>
      <c r="L41" s="7">
        <f>E41*K41</f>
        <v>173.4</v>
      </c>
      <c r="M41" s="6" t="s">
        <v>18</v>
      </c>
      <c r="N41" s="10"/>
    </row>
    <row r="42" ht="33.95" customHeight="1" spans="1:14">
      <c r="A42" s="6"/>
      <c r="B42" s="6">
        <v>39</v>
      </c>
      <c r="C42" s="6" t="s">
        <v>58</v>
      </c>
      <c r="D42" s="6">
        <v>1</v>
      </c>
      <c r="E42" s="7">
        <v>106.518</v>
      </c>
      <c r="F42" s="6">
        <v>5</v>
      </c>
      <c r="G42" s="6">
        <v>5</v>
      </c>
      <c r="H42" s="6">
        <v>385</v>
      </c>
      <c r="I42" s="6">
        <v>385</v>
      </c>
      <c r="J42" s="10">
        <f t="shared" si="2"/>
        <v>1</v>
      </c>
      <c r="K42" s="12">
        <f t="shared" si="3"/>
        <v>1</v>
      </c>
      <c r="L42" s="7">
        <f>E42*K42</f>
        <v>106.518</v>
      </c>
      <c r="M42" s="6" t="s">
        <v>18</v>
      </c>
      <c r="N42" s="10"/>
    </row>
    <row r="43" ht="33.95" customHeight="1" spans="1:14">
      <c r="A43" s="6"/>
      <c r="B43" s="6">
        <v>40</v>
      </c>
      <c r="C43" s="6" t="s">
        <v>59</v>
      </c>
      <c r="D43" s="6">
        <v>1</v>
      </c>
      <c r="E43" s="7">
        <v>81.0426</v>
      </c>
      <c r="F43" s="6">
        <v>4</v>
      </c>
      <c r="G43" s="6">
        <v>3</v>
      </c>
      <c r="H43" s="6">
        <v>339.18</v>
      </c>
      <c r="I43" s="6">
        <v>288.95</v>
      </c>
      <c r="J43" s="10">
        <f t="shared" ref="J43:J99" si="4">G43/F43</f>
        <v>0.75</v>
      </c>
      <c r="K43" s="12">
        <f t="shared" ref="K43:K98" si="5">I43/H43</f>
        <v>0.851907541718262</v>
      </c>
      <c r="L43" s="7">
        <v>0</v>
      </c>
      <c r="M43" s="6" t="s">
        <v>18</v>
      </c>
      <c r="N43" s="10"/>
    </row>
    <row r="44" ht="33.95" customHeight="1" spans="1:14">
      <c r="A44" s="6"/>
      <c r="B44" s="6">
        <v>41</v>
      </c>
      <c r="C44" s="6" t="s">
        <v>60</v>
      </c>
      <c r="D44" s="6">
        <v>1</v>
      </c>
      <c r="E44" s="7">
        <v>133.751</v>
      </c>
      <c r="F44" s="6">
        <v>3</v>
      </c>
      <c r="G44" s="6">
        <v>3</v>
      </c>
      <c r="H44" s="6">
        <v>243.06</v>
      </c>
      <c r="I44" s="6">
        <v>243.06</v>
      </c>
      <c r="J44" s="10">
        <f t="shared" si="4"/>
        <v>1</v>
      </c>
      <c r="K44" s="12">
        <f t="shared" si="5"/>
        <v>1</v>
      </c>
      <c r="L44" s="7">
        <f>E44*K44</f>
        <v>133.751</v>
      </c>
      <c r="M44" s="6" t="s">
        <v>18</v>
      </c>
      <c r="N44" s="10"/>
    </row>
    <row r="45" s="1" customFormat="1" ht="33.95" customHeight="1" spans="1:14">
      <c r="A45" s="6"/>
      <c r="B45" s="6">
        <v>42</v>
      </c>
      <c r="C45" s="6" t="s">
        <v>61</v>
      </c>
      <c r="D45" s="6">
        <v>1</v>
      </c>
      <c r="E45" s="7">
        <v>326.528</v>
      </c>
      <c r="F45" s="6">
        <v>27</v>
      </c>
      <c r="G45" s="6">
        <v>23</v>
      </c>
      <c r="H45" s="6">
        <v>1746.52</v>
      </c>
      <c r="I45" s="6">
        <v>1523.96</v>
      </c>
      <c r="J45" s="10">
        <f t="shared" si="4"/>
        <v>0.851851851851852</v>
      </c>
      <c r="K45" s="12">
        <f t="shared" si="5"/>
        <v>0.872569452396766</v>
      </c>
      <c r="L45" s="7">
        <v>326.528</v>
      </c>
      <c r="M45" s="6" t="s">
        <v>18</v>
      </c>
      <c r="N45" s="10"/>
    </row>
    <row r="46" ht="33.95" customHeight="1" spans="1:14">
      <c r="A46" s="6"/>
      <c r="B46" s="6">
        <v>43</v>
      </c>
      <c r="C46" s="6" t="s">
        <v>62</v>
      </c>
      <c r="D46" s="6">
        <v>1</v>
      </c>
      <c r="E46" s="7">
        <v>285.396</v>
      </c>
      <c r="F46" s="6">
        <v>20</v>
      </c>
      <c r="G46" s="6">
        <v>17</v>
      </c>
      <c r="H46" s="6">
        <v>1333.14</v>
      </c>
      <c r="I46" s="6">
        <v>1191.48</v>
      </c>
      <c r="J46" s="10">
        <f t="shared" si="4"/>
        <v>0.85</v>
      </c>
      <c r="K46" s="12">
        <f t="shared" si="5"/>
        <v>0.893739592240875</v>
      </c>
      <c r="L46" s="7">
        <v>285.396</v>
      </c>
      <c r="M46" s="6" t="s">
        <v>18</v>
      </c>
      <c r="N46" s="10"/>
    </row>
    <row r="47" ht="33.95" customHeight="1" spans="1:14">
      <c r="A47" s="6"/>
      <c r="B47" s="6">
        <v>44</v>
      </c>
      <c r="C47" s="6" t="s">
        <v>63</v>
      </c>
      <c r="D47" s="6">
        <v>1</v>
      </c>
      <c r="E47" s="7">
        <v>421.962</v>
      </c>
      <c r="F47" s="6">
        <v>23</v>
      </c>
      <c r="G47" s="6">
        <v>19</v>
      </c>
      <c r="H47" s="6">
        <v>1930.78</v>
      </c>
      <c r="I47" s="6">
        <v>1629.74</v>
      </c>
      <c r="J47" s="10">
        <f t="shared" si="4"/>
        <v>0.826086956521739</v>
      </c>
      <c r="K47" s="12">
        <f t="shared" si="5"/>
        <v>0.844083738178353</v>
      </c>
      <c r="L47" s="7">
        <v>421.962</v>
      </c>
      <c r="M47" s="6" t="s">
        <v>18</v>
      </c>
      <c r="N47" s="10"/>
    </row>
    <row r="48" ht="33.95" customHeight="1" spans="1:14">
      <c r="A48" s="6"/>
      <c r="B48" s="6">
        <v>45</v>
      </c>
      <c r="C48" s="6" t="s">
        <v>64</v>
      </c>
      <c r="D48" s="6">
        <v>1</v>
      </c>
      <c r="E48" s="7">
        <v>259.852</v>
      </c>
      <c r="F48" s="6">
        <v>18</v>
      </c>
      <c r="G48" s="6">
        <v>16</v>
      </c>
      <c r="H48" s="6">
        <v>1508.55</v>
      </c>
      <c r="I48" s="6">
        <v>1272.93</v>
      </c>
      <c r="J48" s="10">
        <f t="shared" si="4"/>
        <v>0.888888888888889</v>
      </c>
      <c r="K48" s="12">
        <f t="shared" si="5"/>
        <v>0.843810281396043</v>
      </c>
      <c r="L48" s="7">
        <v>259.852</v>
      </c>
      <c r="M48" s="6" t="s">
        <v>18</v>
      </c>
      <c r="N48" s="10"/>
    </row>
    <row r="49" ht="33.95" customHeight="1" spans="1:14">
      <c r="A49" s="6"/>
      <c r="B49" s="6">
        <v>46</v>
      </c>
      <c r="C49" s="6" t="s">
        <v>65</v>
      </c>
      <c r="D49" s="6">
        <v>1</v>
      </c>
      <c r="E49" s="7">
        <v>245.674</v>
      </c>
      <c r="F49" s="6">
        <v>17</v>
      </c>
      <c r="G49" s="6">
        <v>15</v>
      </c>
      <c r="H49" s="6">
        <v>1033.87</v>
      </c>
      <c r="I49" s="6">
        <v>903.5</v>
      </c>
      <c r="J49" s="10">
        <f t="shared" si="4"/>
        <v>0.882352941176471</v>
      </c>
      <c r="K49" s="12">
        <f t="shared" si="5"/>
        <v>0.873900974010272</v>
      </c>
      <c r="L49" s="7">
        <v>245.674</v>
      </c>
      <c r="M49" s="6" t="s">
        <v>18</v>
      </c>
      <c r="N49" s="10"/>
    </row>
    <row r="50" ht="33.95" customHeight="1" spans="1:14">
      <c r="A50" s="6"/>
      <c r="B50" s="6">
        <v>47</v>
      </c>
      <c r="C50" s="6" t="s">
        <v>66</v>
      </c>
      <c r="D50" s="6">
        <v>1</v>
      </c>
      <c r="E50" s="7">
        <v>248.541</v>
      </c>
      <c r="F50" s="6">
        <v>21</v>
      </c>
      <c r="G50" s="6">
        <v>17</v>
      </c>
      <c r="H50" s="6">
        <v>1309.04</v>
      </c>
      <c r="I50" s="6">
        <v>1044.67</v>
      </c>
      <c r="J50" s="10">
        <f t="shared" si="4"/>
        <v>0.80952380952381</v>
      </c>
      <c r="K50" s="12">
        <f t="shared" si="5"/>
        <v>0.798042840554911</v>
      </c>
      <c r="L50" s="7">
        <v>0</v>
      </c>
      <c r="M50" s="6" t="s">
        <v>18</v>
      </c>
      <c r="N50" s="10"/>
    </row>
    <row r="51" s="2" customFormat="1" ht="33.95" customHeight="1" spans="1:14">
      <c r="A51" s="6"/>
      <c r="B51" s="6">
        <v>48</v>
      </c>
      <c r="C51" s="6" t="s">
        <v>67</v>
      </c>
      <c r="D51" s="6">
        <v>1</v>
      </c>
      <c r="E51" s="7">
        <v>217.011</v>
      </c>
      <c r="F51" s="6">
        <v>17</v>
      </c>
      <c r="G51" s="6">
        <v>14</v>
      </c>
      <c r="H51" s="6">
        <v>1124.66</v>
      </c>
      <c r="I51" s="6">
        <v>964.47</v>
      </c>
      <c r="J51" s="10">
        <f t="shared" si="4"/>
        <v>0.823529411764706</v>
      </c>
      <c r="K51" s="12">
        <f t="shared" si="5"/>
        <v>0.857565842121174</v>
      </c>
      <c r="L51" s="7">
        <v>217.011</v>
      </c>
      <c r="M51" s="6" t="s">
        <v>18</v>
      </c>
      <c r="N51" s="10"/>
    </row>
    <row r="52" ht="33.95" customHeight="1" spans="1:14">
      <c r="A52" s="6"/>
      <c r="B52" s="6">
        <v>49</v>
      </c>
      <c r="C52" s="6" t="s">
        <v>68</v>
      </c>
      <c r="D52" s="6">
        <v>1</v>
      </c>
      <c r="E52" s="7">
        <v>346.024</v>
      </c>
      <c r="F52" s="6">
        <v>17</v>
      </c>
      <c r="G52" s="6">
        <v>14</v>
      </c>
      <c r="H52" s="6">
        <v>1131.84</v>
      </c>
      <c r="I52" s="6">
        <v>1095.7</v>
      </c>
      <c r="J52" s="10">
        <f t="shared" si="4"/>
        <v>0.823529411764706</v>
      </c>
      <c r="K52" s="12">
        <f t="shared" si="5"/>
        <v>0.968069691829234</v>
      </c>
      <c r="L52" s="7">
        <v>346.024</v>
      </c>
      <c r="M52" s="6" t="s">
        <v>18</v>
      </c>
      <c r="N52" s="10"/>
    </row>
    <row r="53" ht="33.95" customHeight="1" spans="1:14">
      <c r="A53" s="6"/>
      <c r="B53" s="6">
        <v>50</v>
      </c>
      <c r="C53" s="6" t="s">
        <v>69</v>
      </c>
      <c r="D53" s="6">
        <v>1</v>
      </c>
      <c r="E53" s="7">
        <v>385.012</v>
      </c>
      <c r="F53" s="6">
        <v>30</v>
      </c>
      <c r="G53" s="6">
        <v>24</v>
      </c>
      <c r="H53" s="6">
        <v>1909.49</v>
      </c>
      <c r="I53" s="6">
        <v>1518.65</v>
      </c>
      <c r="J53" s="10">
        <f t="shared" si="4"/>
        <v>0.8</v>
      </c>
      <c r="K53" s="12">
        <f t="shared" si="5"/>
        <v>0.795317074192585</v>
      </c>
      <c r="L53" s="7">
        <v>0</v>
      </c>
      <c r="M53" s="6" t="s">
        <v>18</v>
      </c>
      <c r="N53" s="10"/>
    </row>
    <row r="54" ht="33.95" customHeight="1" spans="1:14">
      <c r="A54" s="6"/>
      <c r="B54" s="6">
        <v>51</v>
      </c>
      <c r="C54" s="6" t="s">
        <v>70</v>
      </c>
      <c r="D54" s="6">
        <v>1</v>
      </c>
      <c r="E54" s="7">
        <v>376.867</v>
      </c>
      <c r="F54" s="6">
        <v>30</v>
      </c>
      <c r="G54" s="6">
        <v>22</v>
      </c>
      <c r="H54" s="6">
        <v>1803.34</v>
      </c>
      <c r="I54" s="6">
        <v>1387.89</v>
      </c>
      <c r="J54" s="10">
        <f t="shared" si="4"/>
        <v>0.733333333333333</v>
      </c>
      <c r="K54" s="12">
        <f t="shared" si="5"/>
        <v>0.769621923763683</v>
      </c>
      <c r="L54" s="7">
        <v>0</v>
      </c>
      <c r="M54" s="6" t="s">
        <v>18</v>
      </c>
      <c r="N54" s="10"/>
    </row>
    <row r="55" ht="33.95" customHeight="1" spans="1:14">
      <c r="A55" s="6"/>
      <c r="B55" s="6">
        <v>52</v>
      </c>
      <c r="C55" s="6" t="s">
        <v>71</v>
      </c>
      <c r="D55" s="6">
        <v>1</v>
      </c>
      <c r="E55" s="7">
        <v>385.829</v>
      </c>
      <c r="F55" s="6">
        <v>31</v>
      </c>
      <c r="G55" s="6">
        <v>22</v>
      </c>
      <c r="H55" s="6">
        <v>1936.49</v>
      </c>
      <c r="I55" s="6">
        <v>1605.38</v>
      </c>
      <c r="J55" s="10">
        <f t="shared" si="4"/>
        <v>0.709677419354839</v>
      </c>
      <c r="K55" s="12">
        <f t="shared" si="5"/>
        <v>0.829015383503142</v>
      </c>
      <c r="L55" s="7">
        <v>385.829</v>
      </c>
      <c r="M55" s="6" t="s">
        <v>18</v>
      </c>
      <c r="N55" s="10"/>
    </row>
    <row r="56" ht="33.95" customHeight="1" spans="1:14">
      <c r="A56" s="6"/>
      <c r="B56" s="6">
        <v>53</v>
      </c>
      <c r="C56" s="6" t="s">
        <v>72</v>
      </c>
      <c r="D56" s="6">
        <v>1</v>
      </c>
      <c r="E56" s="7">
        <v>269.265</v>
      </c>
      <c r="F56" s="6">
        <v>26</v>
      </c>
      <c r="G56" s="6">
        <v>21</v>
      </c>
      <c r="H56" s="6">
        <v>1955.22</v>
      </c>
      <c r="I56" s="6">
        <v>1578.74</v>
      </c>
      <c r="J56" s="10">
        <f t="shared" si="4"/>
        <v>0.807692307692308</v>
      </c>
      <c r="K56" s="12">
        <f t="shared" si="5"/>
        <v>0.807448778142613</v>
      </c>
      <c r="L56" s="7">
        <v>269.265</v>
      </c>
      <c r="M56" s="6" t="s">
        <v>18</v>
      </c>
      <c r="N56" s="10"/>
    </row>
    <row r="57" ht="33.95" customHeight="1" spans="1:14">
      <c r="A57" s="6"/>
      <c r="B57" s="6">
        <v>54</v>
      </c>
      <c r="C57" s="6" t="s">
        <v>73</v>
      </c>
      <c r="D57" s="6">
        <v>1</v>
      </c>
      <c r="E57" s="7">
        <v>296.321</v>
      </c>
      <c r="F57" s="6">
        <v>27</v>
      </c>
      <c r="G57" s="6">
        <v>22</v>
      </c>
      <c r="H57" s="6">
        <v>1975.86</v>
      </c>
      <c r="I57" s="6">
        <v>1656.18</v>
      </c>
      <c r="J57" s="10">
        <f t="shared" si="4"/>
        <v>0.814814814814815</v>
      </c>
      <c r="K57" s="12">
        <f t="shared" si="5"/>
        <v>0.838207160426346</v>
      </c>
      <c r="L57" s="7">
        <v>296.321</v>
      </c>
      <c r="M57" s="6" t="s">
        <v>18</v>
      </c>
      <c r="N57" s="10"/>
    </row>
    <row r="58" ht="33.95" customHeight="1" spans="1:14">
      <c r="A58" s="6"/>
      <c r="B58" s="6">
        <v>55</v>
      </c>
      <c r="C58" s="6" t="s">
        <v>74</v>
      </c>
      <c r="D58" s="6">
        <v>1</v>
      </c>
      <c r="E58" s="7">
        <v>294.086</v>
      </c>
      <c r="F58" s="6">
        <v>14</v>
      </c>
      <c r="G58" s="6">
        <v>9</v>
      </c>
      <c r="H58" s="6">
        <v>1971.46</v>
      </c>
      <c r="I58" s="6">
        <v>1368.14</v>
      </c>
      <c r="J58" s="10">
        <f t="shared" si="4"/>
        <v>0.642857142857143</v>
      </c>
      <c r="K58" s="12">
        <f t="shared" si="5"/>
        <v>0.693972994633419</v>
      </c>
      <c r="L58" s="7">
        <v>0</v>
      </c>
      <c r="M58" s="6" t="s">
        <v>18</v>
      </c>
      <c r="N58" s="10"/>
    </row>
    <row r="59" ht="33.95" customHeight="1" spans="1:14">
      <c r="A59" s="6"/>
      <c r="B59" s="6">
        <v>56</v>
      </c>
      <c r="C59" s="6" t="s">
        <v>75</v>
      </c>
      <c r="D59" s="6">
        <v>1</v>
      </c>
      <c r="E59" s="7">
        <v>277.224</v>
      </c>
      <c r="F59" s="6">
        <v>27</v>
      </c>
      <c r="G59" s="6">
        <v>23</v>
      </c>
      <c r="H59" s="6">
        <v>1982.19</v>
      </c>
      <c r="I59" s="6">
        <v>1665.1</v>
      </c>
      <c r="J59" s="10">
        <f t="shared" si="4"/>
        <v>0.851851851851852</v>
      </c>
      <c r="K59" s="12">
        <f t="shared" si="5"/>
        <v>0.840030471347348</v>
      </c>
      <c r="L59" s="7">
        <v>277.224</v>
      </c>
      <c r="M59" s="6" t="s">
        <v>18</v>
      </c>
      <c r="N59" s="10"/>
    </row>
    <row r="60" ht="33.95" customHeight="1" spans="1:14">
      <c r="A60" s="6"/>
      <c r="B60" s="6">
        <v>57</v>
      </c>
      <c r="C60" s="6" t="s">
        <v>76</v>
      </c>
      <c r="D60" s="6">
        <v>1</v>
      </c>
      <c r="E60" s="7">
        <v>279.592</v>
      </c>
      <c r="F60" s="6">
        <v>26</v>
      </c>
      <c r="G60" s="6">
        <v>21</v>
      </c>
      <c r="H60" s="6">
        <v>2010.58</v>
      </c>
      <c r="I60" s="6">
        <v>1659.3</v>
      </c>
      <c r="J60" s="10">
        <f t="shared" si="4"/>
        <v>0.807692307692308</v>
      </c>
      <c r="K60" s="12">
        <f t="shared" si="5"/>
        <v>0.825284246336878</v>
      </c>
      <c r="L60" s="7">
        <v>279.592</v>
      </c>
      <c r="M60" s="6" t="s">
        <v>18</v>
      </c>
      <c r="N60" s="10"/>
    </row>
    <row r="61" ht="33.95" customHeight="1" spans="1:14">
      <c r="A61" s="6"/>
      <c r="B61" s="6">
        <v>58</v>
      </c>
      <c r="C61" s="6" t="s">
        <v>77</v>
      </c>
      <c r="D61" s="6">
        <v>1</v>
      </c>
      <c r="E61" s="7">
        <v>262.276</v>
      </c>
      <c r="F61" s="6">
        <v>25</v>
      </c>
      <c r="G61" s="6">
        <v>22</v>
      </c>
      <c r="H61" s="6">
        <v>1798.9</v>
      </c>
      <c r="I61" s="6">
        <v>1593.6</v>
      </c>
      <c r="J61" s="10">
        <f t="shared" si="4"/>
        <v>0.88</v>
      </c>
      <c r="K61" s="12">
        <f t="shared" si="5"/>
        <v>0.885874701206293</v>
      </c>
      <c r="L61" s="7">
        <v>262.276</v>
      </c>
      <c r="M61" s="6" t="s">
        <v>18</v>
      </c>
      <c r="N61" s="10"/>
    </row>
    <row r="62" ht="33.95" customHeight="1" spans="1:14">
      <c r="A62" s="6"/>
      <c r="B62" s="6">
        <v>59</v>
      </c>
      <c r="C62" s="6" t="s">
        <v>78</v>
      </c>
      <c r="D62" s="6">
        <v>1</v>
      </c>
      <c r="E62" s="7">
        <v>222.744</v>
      </c>
      <c r="F62" s="6">
        <v>26</v>
      </c>
      <c r="G62" s="6">
        <v>16</v>
      </c>
      <c r="H62" s="6">
        <v>1748.7</v>
      </c>
      <c r="I62" s="6">
        <v>1117.52</v>
      </c>
      <c r="J62" s="10">
        <f t="shared" si="4"/>
        <v>0.615384615384615</v>
      </c>
      <c r="K62" s="12">
        <f t="shared" si="5"/>
        <v>0.639057585635043</v>
      </c>
      <c r="L62" s="7">
        <v>0</v>
      </c>
      <c r="M62" s="6" t="s">
        <v>18</v>
      </c>
      <c r="N62" s="10"/>
    </row>
    <row r="63" ht="33.95" customHeight="1" spans="1:14">
      <c r="A63" s="6"/>
      <c r="B63" s="6">
        <v>60</v>
      </c>
      <c r="C63" s="6" t="s">
        <v>79</v>
      </c>
      <c r="D63" s="6">
        <v>1</v>
      </c>
      <c r="E63" s="7">
        <v>243.032</v>
      </c>
      <c r="F63" s="6">
        <v>24</v>
      </c>
      <c r="G63" s="6">
        <v>20</v>
      </c>
      <c r="H63" s="6">
        <v>1699.08</v>
      </c>
      <c r="I63" s="6">
        <v>1425.51</v>
      </c>
      <c r="J63" s="10">
        <f t="shared" si="4"/>
        <v>0.833333333333333</v>
      </c>
      <c r="K63" s="12">
        <f t="shared" si="5"/>
        <v>0.838989335405043</v>
      </c>
      <c r="L63" s="7">
        <v>243.032</v>
      </c>
      <c r="M63" s="6" t="s">
        <v>18</v>
      </c>
      <c r="N63" s="10"/>
    </row>
    <row r="64" ht="33.95" customHeight="1" spans="1:14">
      <c r="A64" s="6"/>
      <c r="B64" s="6">
        <v>61</v>
      </c>
      <c r="C64" s="6" t="s">
        <v>80</v>
      </c>
      <c r="D64" s="6">
        <v>1</v>
      </c>
      <c r="E64" s="7">
        <v>822.297</v>
      </c>
      <c r="F64" s="6">
        <v>28</v>
      </c>
      <c r="G64" s="6">
        <v>20</v>
      </c>
      <c r="H64" s="6">
        <v>2299.15</v>
      </c>
      <c r="I64" s="6">
        <v>1782.35</v>
      </c>
      <c r="J64" s="10">
        <f t="shared" si="4"/>
        <v>0.714285714285714</v>
      </c>
      <c r="K64" s="12">
        <f t="shared" si="5"/>
        <v>0.775221277428615</v>
      </c>
      <c r="L64" s="7">
        <v>0</v>
      </c>
      <c r="M64" s="6" t="s">
        <v>18</v>
      </c>
      <c r="N64" s="10"/>
    </row>
    <row r="65" ht="33.95" customHeight="1" spans="1:14">
      <c r="A65" s="6"/>
      <c r="B65" s="6">
        <v>62</v>
      </c>
      <c r="C65" s="6" t="s">
        <v>81</v>
      </c>
      <c r="D65" s="6">
        <v>1</v>
      </c>
      <c r="E65" s="7">
        <v>4214.28</v>
      </c>
      <c r="F65" s="6">
        <v>112</v>
      </c>
      <c r="G65" s="6">
        <v>96</v>
      </c>
      <c r="H65" s="6">
        <v>11297.07</v>
      </c>
      <c r="I65" s="6">
        <v>9544.74</v>
      </c>
      <c r="J65" s="10">
        <f t="shared" si="4"/>
        <v>0.857142857142857</v>
      </c>
      <c r="K65" s="12">
        <f t="shared" si="5"/>
        <v>0.844886328933077</v>
      </c>
      <c r="L65" s="7">
        <v>4214.28</v>
      </c>
      <c r="M65" s="6" t="s">
        <v>18</v>
      </c>
      <c r="N65" s="10"/>
    </row>
    <row r="66" ht="33.95" customHeight="1" spans="1:14">
      <c r="A66" s="6"/>
      <c r="B66" s="6">
        <v>63</v>
      </c>
      <c r="C66" s="6" t="s">
        <v>82</v>
      </c>
      <c r="D66" s="6">
        <v>1</v>
      </c>
      <c r="E66" s="7">
        <v>548.474</v>
      </c>
      <c r="F66" s="6">
        <v>22</v>
      </c>
      <c r="G66" s="6">
        <v>13</v>
      </c>
      <c r="H66" s="6">
        <v>2709.96</v>
      </c>
      <c r="I66" s="6">
        <v>1511.79</v>
      </c>
      <c r="J66" s="10">
        <f t="shared" si="4"/>
        <v>0.590909090909091</v>
      </c>
      <c r="K66" s="12">
        <f t="shared" si="5"/>
        <v>0.557864322720631</v>
      </c>
      <c r="L66" s="7">
        <v>0</v>
      </c>
      <c r="M66" s="6" t="s">
        <v>18</v>
      </c>
      <c r="N66" s="10"/>
    </row>
    <row r="67" ht="33.95" customHeight="1" spans="1:14">
      <c r="A67" s="6"/>
      <c r="B67" s="6">
        <v>64</v>
      </c>
      <c r="C67" s="6" t="s">
        <v>83</v>
      </c>
      <c r="D67" s="6">
        <v>1</v>
      </c>
      <c r="E67" s="7">
        <v>291.182</v>
      </c>
      <c r="F67" s="6">
        <v>13</v>
      </c>
      <c r="G67" s="6">
        <v>4</v>
      </c>
      <c r="H67" s="6">
        <v>1782.79</v>
      </c>
      <c r="I67" s="6">
        <v>553.94</v>
      </c>
      <c r="J67" s="10">
        <f t="shared" si="4"/>
        <v>0.307692307692308</v>
      </c>
      <c r="K67" s="12">
        <f t="shared" si="5"/>
        <v>0.310715227256155</v>
      </c>
      <c r="L67" s="7">
        <v>0</v>
      </c>
      <c r="M67" s="6" t="s">
        <v>18</v>
      </c>
      <c r="N67" s="10"/>
    </row>
    <row r="68" ht="33.95" customHeight="1" spans="1:14">
      <c r="A68" s="6"/>
      <c r="B68" s="6">
        <v>65</v>
      </c>
      <c r="C68" s="6" t="s">
        <v>84</v>
      </c>
      <c r="D68" s="6">
        <v>1</v>
      </c>
      <c r="E68" s="7">
        <v>261.297</v>
      </c>
      <c r="F68" s="6">
        <v>26</v>
      </c>
      <c r="G68" s="6">
        <v>24</v>
      </c>
      <c r="H68" s="6">
        <v>1812.86</v>
      </c>
      <c r="I68" s="6">
        <v>1678.97</v>
      </c>
      <c r="J68" s="10">
        <f t="shared" si="4"/>
        <v>0.923076923076923</v>
      </c>
      <c r="K68" s="12">
        <f t="shared" si="5"/>
        <v>0.926144324437629</v>
      </c>
      <c r="L68" s="7">
        <v>261.297</v>
      </c>
      <c r="M68" s="6" t="s">
        <v>18</v>
      </c>
      <c r="N68" s="10"/>
    </row>
    <row r="69" ht="33.95" customHeight="1" spans="1:14">
      <c r="A69" s="6"/>
      <c r="B69" s="6">
        <v>66</v>
      </c>
      <c r="C69" s="6" t="s">
        <v>85</v>
      </c>
      <c r="D69" s="6">
        <v>1</v>
      </c>
      <c r="E69" s="7">
        <v>253.802</v>
      </c>
      <c r="F69" s="6">
        <v>26</v>
      </c>
      <c r="G69" s="6">
        <v>24</v>
      </c>
      <c r="H69" s="6">
        <v>1827.25</v>
      </c>
      <c r="I69" s="6">
        <v>1704.82</v>
      </c>
      <c r="J69" s="10">
        <f t="shared" si="4"/>
        <v>0.923076923076923</v>
      </c>
      <c r="K69" s="12">
        <f t="shared" si="5"/>
        <v>0.932997674100424</v>
      </c>
      <c r="L69" s="7">
        <v>253.802</v>
      </c>
      <c r="M69" s="6" t="s">
        <v>18</v>
      </c>
      <c r="N69" s="10"/>
    </row>
    <row r="70" ht="33.95" customHeight="1" spans="1:14">
      <c r="A70" s="6"/>
      <c r="B70" s="6">
        <v>67</v>
      </c>
      <c r="C70" s="6" t="s">
        <v>86</v>
      </c>
      <c r="D70" s="6">
        <v>1</v>
      </c>
      <c r="E70" s="7">
        <v>307.43</v>
      </c>
      <c r="F70" s="6">
        <v>27</v>
      </c>
      <c r="G70" s="6">
        <v>22</v>
      </c>
      <c r="H70" s="6">
        <v>1986.86</v>
      </c>
      <c r="I70" s="6">
        <v>1692.48</v>
      </c>
      <c r="J70" s="10">
        <f t="shared" si="4"/>
        <v>0.814814814814815</v>
      </c>
      <c r="K70" s="12">
        <f t="shared" si="5"/>
        <v>0.851836566240198</v>
      </c>
      <c r="L70" s="7">
        <v>307.43</v>
      </c>
      <c r="M70" s="6" t="s">
        <v>18</v>
      </c>
      <c r="N70" s="10"/>
    </row>
    <row r="71" ht="33.95" customHeight="1" spans="1:14">
      <c r="A71" s="6"/>
      <c r="B71" s="6">
        <v>68</v>
      </c>
      <c r="C71" s="6" t="s">
        <v>87</v>
      </c>
      <c r="D71" s="6">
        <v>1</v>
      </c>
      <c r="E71" s="7">
        <v>296.288</v>
      </c>
      <c r="F71" s="6">
        <v>27</v>
      </c>
      <c r="G71" s="6">
        <v>25</v>
      </c>
      <c r="H71" s="6">
        <v>1853.37</v>
      </c>
      <c r="I71" s="6">
        <v>1719.37</v>
      </c>
      <c r="J71" s="10">
        <f t="shared" si="4"/>
        <v>0.925925925925926</v>
      </c>
      <c r="K71" s="12">
        <f t="shared" si="5"/>
        <v>0.927699272136702</v>
      </c>
      <c r="L71" s="7">
        <v>296.288</v>
      </c>
      <c r="M71" s="6" t="s">
        <v>18</v>
      </c>
      <c r="N71" s="10"/>
    </row>
    <row r="72" ht="33.95" customHeight="1" spans="1:14">
      <c r="A72" s="6"/>
      <c r="B72" s="6">
        <v>69</v>
      </c>
      <c r="C72" s="6" t="s">
        <v>88</v>
      </c>
      <c r="D72" s="6">
        <v>1</v>
      </c>
      <c r="E72" s="7">
        <v>274.801</v>
      </c>
      <c r="F72" s="6">
        <v>27</v>
      </c>
      <c r="G72" s="6">
        <v>22</v>
      </c>
      <c r="H72" s="6">
        <v>1812.35</v>
      </c>
      <c r="I72" s="6">
        <v>1458.86</v>
      </c>
      <c r="J72" s="10">
        <f t="shared" si="4"/>
        <v>0.814814814814815</v>
      </c>
      <c r="K72" s="12">
        <f t="shared" si="5"/>
        <v>0.804954892818716</v>
      </c>
      <c r="L72" s="7">
        <v>274.801</v>
      </c>
      <c r="M72" s="6" t="s">
        <v>18</v>
      </c>
      <c r="N72" s="10"/>
    </row>
    <row r="73" ht="33.95" customHeight="1" spans="1:14">
      <c r="A73" s="6"/>
      <c r="B73" s="6">
        <v>70</v>
      </c>
      <c r="C73" s="6" t="s">
        <v>89</v>
      </c>
      <c r="D73" s="6">
        <v>1</v>
      </c>
      <c r="E73" s="7">
        <v>276.517</v>
      </c>
      <c r="F73" s="6">
        <v>28</v>
      </c>
      <c r="G73" s="6">
        <v>25</v>
      </c>
      <c r="H73" s="6">
        <v>1863.41</v>
      </c>
      <c r="I73" s="6">
        <v>1643.41</v>
      </c>
      <c r="J73" s="10">
        <f t="shared" si="4"/>
        <v>0.892857142857143</v>
      </c>
      <c r="K73" s="12">
        <f t="shared" si="5"/>
        <v>0.881936879162396</v>
      </c>
      <c r="L73" s="7">
        <v>276.517</v>
      </c>
      <c r="M73" s="6" t="s">
        <v>18</v>
      </c>
      <c r="N73" s="10"/>
    </row>
    <row r="74" ht="33.95" customHeight="1" spans="1:14">
      <c r="A74" s="6"/>
      <c r="B74" s="6">
        <v>71</v>
      </c>
      <c r="C74" s="6" t="s">
        <v>90</v>
      </c>
      <c r="D74" s="6">
        <v>1</v>
      </c>
      <c r="E74" s="7">
        <v>280.311</v>
      </c>
      <c r="F74" s="6">
        <v>26</v>
      </c>
      <c r="G74" s="6">
        <v>23</v>
      </c>
      <c r="H74" s="6">
        <v>1972.23</v>
      </c>
      <c r="I74" s="6">
        <v>1735.02</v>
      </c>
      <c r="J74" s="10">
        <f t="shared" si="4"/>
        <v>0.884615384615385</v>
      </c>
      <c r="K74" s="12">
        <f t="shared" si="5"/>
        <v>0.879724981366271</v>
      </c>
      <c r="L74" s="7">
        <v>280.311</v>
      </c>
      <c r="M74" s="6" t="s">
        <v>18</v>
      </c>
      <c r="N74" s="10"/>
    </row>
    <row r="75" ht="33.95" customHeight="1" spans="1:14">
      <c r="A75" s="6"/>
      <c r="B75" s="6">
        <v>72</v>
      </c>
      <c r="C75" s="6" t="s">
        <v>91</v>
      </c>
      <c r="D75" s="6">
        <v>1</v>
      </c>
      <c r="E75" s="7">
        <v>294.956</v>
      </c>
      <c r="F75" s="6">
        <v>28</v>
      </c>
      <c r="G75" s="6">
        <v>26</v>
      </c>
      <c r="H75" s="6">
        <v>1954.57</v>
      </c>
      <c r="I75" s="6">
        <v>1888.88</v>
      </c>
      <c r="J75" s="10">
        <f t="shared" si="4"/>
        <v>0.928571428571429</v>
      </c>
      <c r="K75" s="12">
        <f t="shared" si="5"/>
        <v>0.966391584849865</v>
      </c>
      <c r="L75" s="7">
        <v>294.956</v>
      </c>
      <c r="M75" s="6" t="s">
        <v>18</v>
      </c>
      <c r="N75" s="10"/>
    </row>
    <row r="76" ht="33.95" customHeight="1" spans="1:14">
      <c r="A76" s="6"/>
      <c r="B76" s="6">
        <v>73</v>
      </c>
      <c r="C76" s="6" t="s">
        <v>92</v>
      </c>
      <c r="D76" s="6">
        <v>1</v>
      </c>
      <c r="E76" s="7">
        <v>300.324</v>
      </c>
      <c r="F76" s="6">
        <v>29</v>
      </c>
      <c r="G76" s="6">
        <v>25</v>
      </c>
      <c r="H76" s="6">
        <v>1919.68</v>
      </c>
      <c r="I76" s="6">
        <v>1685.18</v>
      </c>
      <c r="J76" s="10">
        <f t="shared" si="4"/>
        <v>0.862068965517241</v>
      </c>
      <c r="K76" s="12">
        <f t="shared" si="5"/>
        <v>0.87784422403734</v>
      </c>
      <c r="L76" s="7">
        <v>300.324</v>
      </c>
      <c r="M76" s="6" t="s">
        <v>18</v>
      </c>
      <c r="N76" s="10"/>
    </row>
    <row r="77" ht="33.95" customHeight="1" spans="1:14">
      <c r="A77" s="6"/>
      <c r="B77" s="6">
        <v>74</v>
      </c>
      <c r="C77" s="6" t="s">
        <v>93</v>
      </c>
      <c r="D77" s="6">
        <v>1</v>
      </c>
      <c r="E77" s="7">
        <v>266.669</v>
      </c>
      <c r="F77" s="6">
        <v>26</v>
      </c>
      <c r="G77" s="6">
        <v>21</v>
      </c>
      <c r="H77" s="6">
        <v>1825.85</v>
      </c>
      <c r="I77" s="6">
        <v>1464.97</v>
      </c>
      <c r="J77" s="10">
        <f t="shared" si="4"/>
        <v>0.807692307692308</v>
      </c>
      <c r="K77" s="12">
        <f t="shared" si="5"/>
        <v>0.802349590601638</v>
      </c>
      <c r="L77" s="7">
        <v>266.669</v>
      </c>
      <c r="M77" s="6" t="s">
        <v>18</v>
      </c>
      <c r="N77" s="10"/>
    </row>
    <row r="78" ht="33.95" customHeight="1" spans="1:14">
      <c r="A78" s="6"/>
      <c r="B78" s="6">
        <v>75</v>
      </c>
      <c r="C78" s="6" t="s">
        <v>94</v>
      </c>
      <c r="D78" s="6">
        <v>1</v>
      </c>
      <c r="E78" s="7">
        <v>255.393</v>
      </c>
      <c r="F78" s="6">
        <v>26</v>
      </c>
      <c r="G78" s="6">
        <v>21</v>
      </c>
      <c r="H78" s="6">
        <v>1798.99</v>
      </c>
      <c r="I78" s="6">
        <v>1466.74</v>
      </c>
      <c r="J78" s="10">
        <f t="shared" si="4"/>
        <v>0.807692307692308</v>
      </c>
      <c r="K78" s="12">
        <f t="shared" si="5"/>
        <v>0.815313036759515</v>
      </c>
      <c r="L78" s="7">
        <v>255.393</v>
      </c>
      <c r="M78" s="6" t="s">
        <v>18</v>
      </c>
      <c r="N78" s="10"/>
    </row>
    <row r="79" ht="33.95" customHeight="1" spans="1:14">
      <c r="A79" s="6"/>
      <c r="B79" s="6">
        <v>76</v>
      </c>
      <c r="C79" s="6" t="s">
        <v>95</v>
      </c>
      <c r="D79" s="6">
        <v>1</v>
      </c>
      <c r="E79" s="7">
        <v>414.305</v>
      </c>
      <c r="F79" s="6">
        <v>21</v>
      </c>
      <c r="G79" s="6">
        <v>17</v>
      </c>
      <c r="H79" s="6">
        <v>1735.83</v>
      </c>
      <c r="I79" s="6">
        <v>1534.66</v>
      </c>
      <c r="J79" s="10">
        <f t="shared" si="4"/>
        <v>0.80952380952381</v>
      </c>
      <c r="K79" s="12">
        <f t="shared" si="5"/>
        <v>0.884107314656389</v>
      </c>
      <c r="L79" s="7">
        <v>414.305</v>
      </c>
      <c r="M79" s="6" t="s">
        <v>18</v>
      </c>
      <c r="N79" s="10"/>
    </row>
    <row r="80" ht="33.95" customHeight="1" spans="1:14">
      <c r="A80" s="6"/>
      <c r="B80" s="6">
        <v>77</v>
      </c>
      <c r="C80" s="6" t="s">
        <v>96</v>
      </c>
      <c r="D80" s="6">
        <v>1</v>
      </c>
      <c r="E80" s="7">
        <v>285.73</v>
      </c>
      <c r="F80" s="6">
        <v>20</v>
      </c>
      <c r="G80" s="6">
        <v>16</v>
      </c>
      <c r="H80" s="6">
        <v>1860.82</v>
      </c>
      <c r="I80" s="6">
        <v>1487.9</v>
      </c>
      <c r="J80" s="10">
        <f t="shared" si="4"/>
        <v>0.8</v>
      </c>
      <c r="K80" s="12">
        <f t="shared" si="5"/>
        <v>0.79959372749648</v>
      </c>
      <c r="L80" s="7">
        <v>285.73</v>
      </c>
      <c r="M80" s="6" t="s">
        <v>18</v>
      </c>
      <c r="N80" s="10"/>
    </row>
    <row r="81" ht="33.95" customHeight="1" spans="1:14">
      <c r="A81" s="6"/>
      <c r="B81" s="6">
        <v>78</v>
      </c>
      <c r="C81" s="6" t="s">
        <v>97</v>
      </c>
      <c r="D81" s="6">
        <v>1</v>
      </c>
      <c r="E81" s="7">
        <v>202.176</v>
      </c>
      <c r="F81" s="6">
        <v>14</v>
      </c>
      <c r="G81" s="6">
        <v>12</v>
      </c>
      <c r="H81" s="6">
        <v>1356.51</v>
      </c>
      <c r="I81" s="6">
        <v>1170.17</v>
      </c>
      <c r="J81" s="10">
        <f t="shared" si="4"/>
        <v>0.857142857142857</v>
      </c>
      <c r="K81" s="12">
        <f t="shared" si="5"/>
        <v>0.862632785604235</v>
      </c>
      <c r="L81" s="7">
        <v>202.176</v>
      </c>
      <c r="M81" s="6" t="s">
        <v>18</v>
      </c>
      <c r="N81" s="10"/>
    </row>
    <row r="82" ht="33.95" customHeight="1" spans="1:14">
      <c r="A82" s="6"/>
      <c r="B82" s="6">
        <v>79</v>
      </c>
      <c r="C82" s="6" t="s">
        <v>98</v>
      </c>
      <c r="D82" s="6">
        <v>1</v>
      </c>
      <c r="E82" s="7">
        <v>139.174</v>
      </c>
      <c r="F82" s="6">
        <v>13</v>
      </c>
      <c r="G82" s="6">
        <v>11</v>
      </c>
      <c r="H82" s="6">
        <v>880.43</v>
      </c>
      <c r="I82" s="6">
        <v>737.81</v>
      </c>
      <c r="J82" s="10">
        <f t="shared" si="4"/>
        <v>0.846153846153846</v>
      </c>
      <c r="K82" s="12">
        <f t="shared" si="5"/>
        <v>0.838010971911452</v>
      </c>
      <c r="L82" s="7">
        <v>139.174</v>
      </c>
      <c r="M82" s="6" t="s">
        <v>18</v>
      </c>
      <c r="N82" s="10"/>
    </row>
    <row r="83" ht="33.95" customHeight="1" spans="1:14">
      <c r="A83" s="6"/>
      <c r="B83" s="6">
        <v>80</v>
      </c>
      <c r="C83" s="6" t="s">
        <v>99</v>
      </c>
      <c r="D83" s="6">
        <v>1</v>
      </c>
      <c r="E83" s="7">
        <v>302.599</v>
      </c>
      <c r="F83" s="6">
        <v>26</v>
      </c>
      <c r="G83" s="6">
        <v>22</v>
      </c>
      <c r="H83" s="6">
        <v>1996.2</v>
      </c>
      <c r="I83" s="6">
        <v>1686.08</v>
      </c>
      <c r="J83" s="10">
        <f t="shared" si="4"/>
        <v>0.846153846153846</v>
      </c>
      <c r="K83" s="12">
        <f t="shared" si="5"/>
        <v>0.844644825167819</v>
      </c>
      <c r="L83" s="7">
        <v>302.599</v>
      </c>
      <c r="M83" s="6" t="s">
        <v>18</v>
      </c>
      <c r="N83" s="10"/>
    </row>
    <row r="84" ht="33.95" customHeight="1" spans="1:14">
      <c r="A84" s="6"/>
      <c r="B84" s="6">
        <v>81</v>
      </c>
      <c r="C84" s="6" t="s">
        <v>100</v>
      </c>
      <c r="D84" s="6">
        <v>1</v>
      </c>
      <c r="E84" s="7">
        <v>292.659</v>
      </c>
      <c r="F84" s="6">
        <v>30</v>
      </c>
      <c r="G84" s="6">
        <v>27</v>
      </c>
      <c r="H84" s="6">
        <v>1834.12</v>
      </c>
      <c r="I84" s="6">
        <v>1612.81</v>
      </c>
      <c r="J84" s="10">
        <f t="shared" si="4"/>
        <v>0.9</v>
      </c>
      <c r="K84" s="12">
        <f t="shared" si="5"/>
        <v>0.879337229843195</v>
      </c>
      <c r="L84" s="7">
        <v>292.659</v>
      </c>
      <c r="M84" s="6" t="s">
        <v>18</v>
      </c>
      <c r="N84" s="10"/>
    </row>
    <row r="85" ht="33.95" customHeight="1" spans="1:14">
      <c r="A85" s="6"/>
      <c r="B85" s="6">
        <v>82</v>
      </c>
      <c r="C85" s="6" t="s">
        <v>101</v>
      </c>
      <c r="D85" s="6">
        <v>1</v>
      </c>
      <c r="E85" s="7">
        <v>117.604</v>
      </c>
      <c r="F85" s="6">
        <v>12</v>
      </c>
      <c r="G85" s="6">
        <v>11</v>
      </c>
      <c r="H85" s="6">
        <v>860.04</v>
      </c>
      <c r="I85" s="6">
        <v>793.99</v>
      </c>
      <c r="J85" s="10">
        <f t="shared" si="4"/>
        <v>0.916666666666667</v>
      </c>
      <c r="K85" s="12">
        <f t="shared" si="5"/>
        <v>0.923201246453653</v>
      </c>
      <c r="L85" s="7">
        <v>117.604</v>
      </c>
      <c r="M85" s="6" t="s">
        <v>18</v>
      </c>
      <c r="N85" s="10"/>
    </row>
    <row r="86" ht="33.95" customHeight="1" spans="1:14">
      <c r="A86" s="6"/>
      <c r="B86" s="6">
        <v>83</v>
      </c>
      <c r="C86" s="6" t="s">
        <v>102</v>
      </c>
      <c r="D86" s="6">
        <v>1</v>
      </c>
      <c r="E86" s="7">
        <v>143.019</v>
      </c>
      <c r="F86" s="6">
        <v>3</v>
      </c>
      <c r="G86" s="6">
        <v>3</v>
      </c>
      <c r="H86" s="6">
        <v>836.61</v>
      </c>
      <c r="I86" s="6">
        <v>836.61</v>
      </c>
      <c r="J86" s="10">
        <f t="shared" si="4"/>
        <v>1</v>
      </c>
      <c r="K86" s="12">
        <f t="shared" si="5"/>
        <v>1</v>
      </c>
      <c r="L86" s="7">
        <f>E86*K86</f>
        <v>143.019</v>
      </c>
      <c r="M86" s="6" t="s">
        <v>18</v>
      </c>
      <c r="N86" s="10"/>
    </row>
    <row r="87" s="1" customFormat="1" ht="33.95" customHeight="1" spans="1:14">
      <c r="A87" s="6"/>
      <c r="B87" s="6">
        <v>84</v>
      </c>
      <c r="C87" s="6" t="s">
        <v>103</v>
      </c>
      <c r="D87" s="6">
        <v>1</v>
      </c>
      <c r="E87" s="7">
        <v>147.653</v>
      </c>
      <c r="F87" s="6">
        <v>20</v>
      </c>
      <c r="G87" s="6">
        <v>11</v>
      </c>
      <c r="H87" s="6">
        <v>484.73</v>
      </c>
      <c r="I87" s="6">
        <v>338.93</v>
      </c>
      <c r="J87" s="10">
        <f t="shared" si="4"/>
        <v>0.55</v>
      </c>
      <c r="K87" s="12">
        <f t="shared" si="5"/>
        <v>0.699213995420131</v>
      </c>
      <c r="L87" s="7">
        <v>0</v>
      </c>
      <c r="M87" s="6" t="s">
        <v>18</v>
      </c>
      <c r="N87" s="10"/>
    </row>
    <row r="88" s="1" customFormat="1" ht="33.95" customHeight="1" spans="1:14">
      <c r="A88" s="6"/>
      <c r="B88" s="6">
        <v>85</v>
      </c>
      <c r="C88" s="6" t="s">
        <v>104</v>
      </c>
      <c r="D88" s="6">
        <v>1</v>
      </c>
      <c r="E88" s="7">
        <v>969.444</v>
      </c>
      <c r="F88" s="6">
        <v>35</v>
      </c>
      <c r="G88" s="6">
        <v>26</v>
      </c>
      <c r="H88" s="6">
        <v>3845.07</v>
      </c>
      <c r="I88" s="15">
        <v>2990.33</v>
      </c>
      <c r="J88" s="10">
        <f t="shared" si="4"/>
        <v>0.742857142857143</v>
      </c>
      <c r="K88" s="12">
        <f t="shared" si="5"/>
        <v>0.777704957256955</v>
      </c>
      <c r="L88" s="7">
        <v>0</v>
      </c>
      <c r="M88" s="6" t="s">
        <v>18</v>
      </c>
      <c r="N88" s="10"/>
    </row>
    <row r="89" ht="33.95" customHeight="1" spans="1:14">
      <c r="A89" s="6"/>
      <c r="B89" s="6">
        <v>86</v>
      </c>
      <c r="C89" s="6" t="s">
        <v>105</v>
      </c>
      <c r="D89" s="6">
        <v>1</v>
      </c>
      <c r="E89" s="7">
        <v>591.163</v>
      </c>
      <c r="F89" s="6">
        <v>55</v>
      </c>
      <c r="G89" s="6">
        <v>45</v>
      </c>
      <c r="H89" s="6">
        <v>4011.27</v>
      </c>
      <c r="I89" s="15">
        <v>3172.27</v>
      </c>
      <c r="J89" s="10">
        <f t="shared" si="4"/>
        <v>0.818181818181818</v>
      </c>
      <c r="K89" s="12">
        <f t="shared" si="5"/>
        <v>0.790839310243389</v>
      </c>
      <c r="L89" s="7">
        <v>0</v>
      </c>
      <c r="M89" s="6" t="s">
        <v>18</v>
      </c>
      <c r="N89" s="10"/>
    </row>
    <row r="90" ht="33.95" customHeight="1" spans="1:14">
      <c r="A90" s="6"/>
      <c r="B90" s="6">
        <v>87</v>
      </c>
      <c r="C90" s="6" t="s">
        <v>106</v>
      </c>
      <c r="D90" s="6">
        <v>1</v>
      </c>
      <c r="E90" s="7">
        <v>634.507</v>
      </c>
      <c r="F90" s="6">
        <v>14</v>
      </c>
      <c r="G90" s="6">
        <v>12</v>
      </c>
      <c r="H90" s="6">
        <v>1097.58</v>
      </c>
      <c r="I90" s="15">
        <v>988.26</v>
      </c>
      <c r="J90" s="10">
        <f t="shared" si="4"/>
        <v>0.857142857142857</v>
      </c>
      <c r="K90" s="12">
        <f t="shared" si="5"/>
        <v>0.900399059749631</v>
      </c>
      <c r="L90" s="7">
        <v>634.507</v>
      </c>
      <c r="M90" s="6" t="s">
        <v>18</v>
      </c>
      <c r="N90" s="10"/>
    </row>
    <row r="91" ht="33.95" customHeight="1" spans="1:14">
      <c r="A91" s="6"/>
      <c r="B91" s="6">
        <v>88</v>
      </c>
      <c r="C91" s="6" t="s">
        <v>107</v>
      </c>
      <c r="D91" s="6">
        <v>1</v>
      </c>
      <c r="E91" s="7">
        <v>464.9</v>
      </c>
      <c r="F91" s="6">
        <v>32</v>
      </c>
      <c r="G91" s="6">
        <v>30</v>
      </c>
      <c r="H91" s="6">
        <v>3026.61</v>
      </c>
      <c r="I91" s="6">
        <v>2904.27</v>
      </c>
      <c r="J91" s="10">
        <f t="shared" si="4"/>
        <v>0.9375</v>
      </c>
      <c r="K91" s="12">
        <f t="shared" si="5"/>
        <v>0.959578538364705</v>
      </c>
      <c r="L91" s="7">
        <v>464.9</v>
      </c>
      <c r="M91" s="6" t="s">
        <v>18</v>
      </c>
      <c r="N91" s="10"/>
    </row>
    <row r="92" ht="33.95" customHeight="1" spans="1:14">
      <c r="A92" s="6"/>
      <c r="B92" s="6">
        <v>89</v>
      </c>
      <c r="C92" s="6" t="s">
        <v>108</v>
      </c>
      <c r="D92" s="6">
        <v>1</v>
      </c>
      <c r="E92" s="7">
        <v>295.308</v>
      </c>
      <c r="F92" s="6">
        <v>28</v>
      </c>
      <c r="G92" s="6">
        <v>20</v>
      </c>
      <c r="H92" s="6">
        <v>1599.02</v>
      </c>
      <c r="I92" s="6">
        <v>1337.24</v>
      </c>
      <c r="J92" s="10">
        <f t="shared" si="4"/>
        <v>0.714285714285714</v>
      </c>
      <c r="K92" s="12">
        <f t="shared" si="5"/>
        <v>0.83628722592588</v>
      </c>
      <c r="L92" s="7">
        <v>0</v>
      </c>
      <c r="M92" s="6" t="s">
        <v>18</v>
      </c>
      <c r="N92" s="10"/>
    </row>
    <row r="93" ht="33.95" customHeight="1" spans="1:14">
      <c r="A93" s="6"/>
      <c r="B93" s="6">
        <v>90</v>
      </c>
      <c r="C93" s="6" t="s">
        <v>109</v>
      </c>
      <c r="D93" s="6">
        <v>1</v>
      </c>
      <c r="E93" s="7">
        <v>349.362</v>
      </c>
      <c r="F93" s="6">
        <v>38</v>
      </c>
      <c r="G93" s="6">
        <v>34</v>
      </c>
      <c r="H93" s="6">
        <v>2714.52</v>
      </c>
      <c r="I93" s="6">
        <v>2407.73</v>
      </c>
      <c r="J93" s="10">
        <f t="shared" si="4"/>
        <v>0.894736842105263</v>
      </c>
      <c r="K93" s="12">
        <f t="shared" si="5"/>
        <v>0.886981860513093</v>
      </c>
      <c r="L93" s="7">
        <v>349.362</v>
      </c>
      <c r="M93" s="6" t="s">
        <v>18</v>
      </c>
      <c r="N93" s="10"/>
    </row>
    <row r="94" ht="33.95" customHeight="1" spans="1:14">
      <c r="A94" s="6"/>
      <c r="B94" s="6">
        <v>91</v>
      </c>
      <c r="C94" s="6" t="s">
        <v>110</v>
      </c>
      <c r="D94" s="6">
        <v>1</v>
      </c>
      <c r="E94" s="7">
        <v>354.612</v>
      </c>
      <c r="F94" s="6">
        <v>37</v>
      </c>
      <c r="G94" s="6">
        <v>30</v>
      </c>
      <c r="H94" s="6">
        <v>2772.66</v>
      </c>
      <c r="I94" s="6">
        <v>2231.72</v>
      </c>
      <c r="J94" s="10">
        <f t="shared" si="4"/>
        <v>0.810810810810811</v>
      </c>
      <c r="K94" s="12">
        <f t="shared" si="5"/>
        <v>0.804902151724337</v>
      </c>
      <c r="L94" s="7">
        <v>354.612</v>
      </c>
      <c r="M94" s="6" t="s">
        <v>18</v>
      </c>
      <c r="N94" s="10"/>
    </row>
    <row r="95" ht="33.95" customHeight="1" spans="1:14">
      <c r="A95" s="6"/>
      <c r="B95" s="6">
        <v>92</v>
      </c>
      <c r="C95" s="6" t="s">
        <v>111</v>
      </c>
      <c r="D95" s="6">
        <v>1</v>
      </c>
      <c r="E95" s="7">
        <v>226.071</v>
      </c>
      <c r="F95" s="6">
        <v>14</v>
      </c>
      <c r="G95" s="6">
        <v>12</v>
      </c>
      <c r="H95" s="6">
        <v>1515.47</v>
      </c>
      <c r="I95" s="6">
        <v>1279.35</v>
      </c>
      <c r="J95" s="10">
        <f t="shared" si="4"/>
        <v>0.857142857142857</v>
      </c>
      <c r="K95" s="12">
        <f t="shared" si="5"/>
        <v>0.844193550515682</v>
      </c>
      <c r="L95" s="7">
        <v>226.071</v>
      </c>
      <c r="M95" s="6" t="s">
        <v>18</v>
      </c>
      <c r="N95" s="10"/>
    </row>
    <row r="96" ht="33.95" customHeight="1" spans="1:14">
      <c r="A96" s="6"/>
      <c r="B96" s="6">
        <v>93</v>
      </c>
      <c r="C96" s="6" t="s">
        <v>112</v>
      </c>
      <c r="D96" s="6">
        <v>1</v>
      </c>
      <c r="E96" s="7">
        <v>224.322</v>
      </c>
      <c r="F96" s="6">
        <v>12</v>
      </c>
      <c r="G96" s="6">
        <v>9</v>
      </c>
      <c r="H96" s="6">
        <v>1516.86</v>
      </c>
      <c r="I96" s="6">
        <v>1138.65</v>
      </c>
      <c r="J96" s="10">
        <f t="shared" si="4"/>
        <v>0.75</v>
      </c>
      <c r="K96" s="12">
        <f t="shared" si="5"/>
        <v>0.750662552905344</v>
      </c>
      <c r="L96" s="7">
        <v>0</v>
      </c>
      <c r="M96" s="6" t="s">
        <v>18</v>
      </c>
      <c r="N96" s="10"/>
    </row>
    <row r="97" ht="33.95" customHeight="1" spans="1:14">
      <c r="A97" s="6"/>
      <c r="B97" s="6">
        <v>94</v>
      </c>
      <c r="C97" s="6" t="s">
        <v>113</v>
      </c>
      <c r="D97" s="6">
        <v>1</v>
      </c>
      <c r="E97" s="7">
        <v>202.665</v>
      </c>
      <c r="F97" s="6">
        <v>12</v>
      </c>
      <c r="G97" s="6">
        <v>10</v>
      </c>
      <c r="H97" s="6">
        <v>1438.14</v>
      </c>
      <c r="I97" s="6">
        <v>1208.14</v>
      </c>
      <c r="J97" s="10">
        <f t="shared" si="4"/>
        <v>0.833333333333333</v>
      </c>
      <c r="K97" s="12">
        <f t="shared" si="5"/>
        <v>0.840071203081758</v>
      </c>
      <c r="L97" s="7">
        <v>202.665</v>
      </c>
      <c r="M97" s="6" t="s">
        <v>18</v>
      </c>
      <c r="N97" s="10"/>
    </row>
    <row r="98" s="2" customFormat="1" ht="33.95" customHeight="1" spans="1:14">
      <c r="A98" s="6"/>
      <c r="B98" s="6">
        <v>95</v>
      </c>
      <c r="C98" s="6" t="s">
        <v>114</v>
      </c>
      <c r="D98" s="6">
        <v>1</v>
      </c>
      <c r="E98" s="7">
        <v>2236.4</v>
      </c>
      <c r="F98" s="6">
        <v>119</v>
      </c>
      <c r="G98" s="6">
        <v>96</v>
      </c>
      <c r="H98" s="6">
        <v>8874.73</v>
      </c>
      <c r="I98" s="6">
        <v>7234.43</v>
      </c>
      <c r="J98" s="10">
        <f t="shared" si="4"/>
        <v>0.80672268907563</v>
      </c>
      <c r="K98" s="12">
        <f t="shared" si="5"/>
        <v>0.815171841847583</v>
      </c>
      <c r="L98" s="7">
        <v>2236.4</v>
      </c>
      <c r="M98" s="6" t="s">
        <v>18</v>
      </c>
      <c r="N98" s="10"/>
    </row>
    <row r="99" s="2" customFormat="1" ht="33.95" customHeight="1" spans="1:14">
      <c r="A99" s="6"/>
      <c r="B99" s="6">
        <v>96</v>
      </c>
      <c r="C99" s="6" t="s">
        <v>115</v>
      </c>
      <c r="D99" s="6">
        <v>1</v>
      </c>
      <c r="E99" s="7">
        <v>652.645</v>
      </c>
      <c r="F99" s="6" t="s">
        <v>18</v>
      </c>
      <c r="G99" s="6" t="s">
        <v>18</v>
      </c>
      <c r="H99" s="6" t="s">
        <v>18</v>
      </c>
      <c r="I99" s="6" t="s">
        <v>18</v>
      </c>
      <c r="J99" s="6" t="s">
        <v>18</v>
      </c>
      <c r="K99" s="6" t="s">
        <v>18</v>
      </c>
      <c r="L99" s="7">
        <v>0</v>
      </c>
      <c r="M99" s="6" t="s">
        <v>18</v>
      </c>
      <c r="N99" s="10" t="s">
        <v>42</v>
      </c>
    </row>
    <row r="100" ht="33.95" customHeight="1" spans="1:14">
      <c r="A100" s="6"/>
      <c r="B100" s="6">
        <v>97</v>
      </c>
      <c r="C100" s="6" t="s">
        <v>116</v>
      </c>
      <c r="D100" s="6">
        <v>1</v>
      </c>
      <c r="E100" s="7">
        <v>633.692</v>
      </c>
      <c r="F100" s="6">
        <v>31</v>
      </c>
      <c r="G100" s="6">
        <v>23</v>
      </c>
      <c r="H100" s="6">
        <v>4255.37</v>
      </c>
      <c r="I100" s="6">
        <v>1907.14</v>
      </c>
      <c r="J100" s="10">
        <f t="shared" ref="J100:J121" si="6">G100/F100</f>
        <v>0.741935483870968</v>
      </c>
      <c r="K100" s="12">
        <f t="shared" ref="K100:K120" si="7">I100/H100</f>
        <v>0.448172544338095</v>
      </c>
      <c r="L100" s="7">
        <v>0</v>
      </c>
      <c r="M100" s="6" t="s">
        <v>18</v>
      </c>
      <c r="N100" s="10"/>
    </row>
    <row r="101" ht="33.95" customHeight="1" spans="1:14">
      <c r="A101" s="6"/>
      <c r="B101" s="6">
        <v>98</v>
      </c>
      <c r="C101" s="6" t="s">
        <v>117</v>
      </c>
      <c r="D101" s="6">
        <v>1</v>
      </c>
      <c r="E101" s="7">
        <v>407.29</v>
      </c>
      <c r="F101" s="6">
        <v>20</v>
      </c>
      <c r="G101" s="6">
        <v>17</v>
      </c>
      <c r="H101" s="6">
        <v>2658.69</v>
      </c>
      <c r="I101" s="6">
        <v>2350.11</v>
      </c>
      <c r="J101" s="10">
        <f t="shared" si="6"/>
        <v>0.85</v>
      </c>
      <c r="K101" s="12">
        <f t="shared" si="7"/>
        <v>0.883935321530528</v>
      </c>
      <c r="L101" s="7">
        <v>407.29</v>
      </c>
      <c r="M101" s="6" t="s">
        <v>18</v>
      </c>
      <c r="N101" s="10"/>
    </row>
    <row r="102" ht="33.95" customHeight="1" spans="1:14">
      <c r="A102" s="6"/>
      <c r="B102" s="6">
        <v>99</v>
      </c>
      <c r="C102" s="6" t="s">
        <v>118</v>
      </c>
      <c r="D102" s="6">
        <v>1</v>
      </c>
      <c r="E102" s="7">
        <v>544.185</v>
      </c>
      <c r="F102" s="6">
        <v>41</v>
      </c>
      <c r="G102" s="6">
        <v>24</v>
      </c>
      <c r="H102" s="6">
        <v>3393.65</v>
      </c>
      <c r="I102" s="6">
        <v>2409.09</v>
      </c>
      <c r="J102" s="10">
        <f t="shared" si="6"/>
        <v>0.585365853658537</v>
      </c>
      <c r="K102" s="12">
        <f t="shared" si="7"/>
        <v>0.709881690804886</v>
      </c>
      <c r="L102" s="7">
        <v>0</v>
      </c>
      <c r="M102" s="6" t="s">
        <v>18</v>
      </c>
      <c r="N102" s="10"/>
    </row>
    <row r="103" ht="33.95" customHeight="1" spans="1:14">
      <c r="A103" s="6"/>
      <c r="B103" s="6">
        <v>100</v>
      </c>
      <c r="C103" s="6" t="s">
        <v>119</v>
      </c>
      <c r="D103" s="6">
        <v>1</v>
      </c>
      <c r="E103" s="7">
        <v>403.687</v>
      </c>
      <c r="F103" s="6">
        <v>18</v>
      </c>
      <c r="G103" s="6">
        <v>13</v>
      </c>
      <c r="H103" s="6">
        <v>2547.3</v>
      </c>
      <c r="I103" s="6">
        <v>1795.81</v>
      </c>
      <c r="J103" s="10">
        <f t="shared" si="6"/>
        <v>0.722222222222222</v>
      </c>
      <c r="K103" s="12">
        <f t="shared" si="7"/>
        <v>0.704985671102736</v>
      </c>
      <c r="L103" s="7">
        <v>0</v>
      </c>
      <c r="M103" s="6" t="s">
        <v>18</v>
      </c>
      <c r="N103" s="10"/>
    </row>
    <row r="104" ht="33.95" customHeight="1" spans="1:14">
      <c r="A104" s="6"/>
      <c r="B104" s="6">
        <v>101</v>
      </c>
      <c r="C104" s="6" t="s">
        <v>120</v>
      </c>
      <c r="D104" s="6">
        <v>1</v>
      </c>
      <c r="E104" s="7">
        <v>465.134</v>
      </c>
      <c r="F104" s="6">
        <v>16</v>
      </c>
      <c r="G104" s="6">
        <v>10</v>
      </c>
      <c r="H104" s="6">
        <v>3556.72</v>
      </c>
      <c r="I104" s="6">
        <v>792.03</v>
      </c>
      <c r="J104" s="10">
        <f t="shared" si="6"/>
        <v>0.625</v>
      </c>
      <c r="K104" s="12">
        <f t="shared" si="7"/>
        <v>0.222685507996131</v>
      </c>
      <c r="L104" s="7">
        <v>0</v>
      </c>
      <c r="M104" s="6" t="s">
        <v>18</v>
      </c>
      <c r="N104" s="10"/>
    </row>
    <row r="105" ht="33.95" customHeight="1" spans="1:14">
      <c r="A105" s="6"/>
      <c r="B105" s="6">
        <v>102</v>
      </c>
      <c r="C105" s="6" t="s">
        <v>121</v>
      </c>
      <c r="D105" s="6">
        <v>1</v>
      </c>
      <c r="E105" s="7">
        <v>181.41</v>
      </c>
      <c r="F105" s="6">
        <v>14</v>
      </c>
      <c r="G105" s="6">
        <v>10</v>
      </c>
      <c r="H105" s="6">
        <v>1034.34</v>
      </c>
      <c r="I105" s="6">
        <v>774.75</v>
      </c>
      <c r="J105" s="10">
        <f t="shared" si="6"/>
        <v>0.714285714285714</v>
      </c>
      <c r="K105" s="12">
        <f t="shared" si="7"/>
        <v>0.749028365914496</v>
      </c>
      <c r="L105" s="7">
        <v>0</v>
      </c>
      <c r="M105" s="6" t="s">
        <v>18</v>
      </c>
      <c r="N105" s="10"/>
    </row>
    <row r="106" ht="33.95" customHeight="1" spans="1:14">
      <c r="A106" s="6"/>
      <c r="B106" s="6">
        <v>103</v>
      </c>
      <c r="C106" s="6" t="s">
        <v>122</v>
      </c>
      <c r="D106" s="6">
        <v>1</v>
      </c>
      <c r="E106" s="7">
        <v>291.704</v>
      </c>
      <c r="F106" s="6">
        <v>19</v>
      </c>
      <c r="G106" s="6">
        <v>16</v>
      </c>
      <c r="H106" s="6">
        <v>1778.76</v>
      </c>
      <c r="I106" s="6">
        <v>1495.02</v>
      </c>
      <c r="J106" s="10">
        <f t="shared" si="6"/>
        <v>0.842105263157895</v>
      </c>
      <c r="K106" s="12">
        <f t="shared" si="7"/>
        <v>0.840484382378736</v>
      </c>
      <c r="L106" s="7">
        <v>291.704</v>
      </c>
      <c r="M106" s="6" t="s">
        <v>18</v>
      </c>
      <c r="N106" s="10"/>
    </row>
    <row r="107" ht="33.95" customHeight="1" spans="1:14">
      <c r="A107" s="6"/>
      <c r="B107" s="6">
        <v>104</v>
      </c>
      <c r="C107" s="6" t="s">
        <v>123</v>
      </c>
      <c r="D107" s="6">
        <v>1</v>
      </c>
      <c r="E107" s="7">
        <v>182.291</v>
      </c>
      <c r="F107" s="6">
        <v>13</v>
      </c>
      <c r="G107" s="6">
        <v>12</v>
      </c>
      <c r="H107" s="6">
        <v>1144.51</v>
      </c>
      <c r="I107" s="6">
        <v>1041.66</v>
      </c>
      <c r="J107" s="10">
        <f t="shared" si="6"/>
        <v>0.923076923076923</v>
      </c>
      <c r="K107" s="12">
        <f t="shared" si="7"/>
        <v>0.910136215498336</v>
      </c>
      <c r="L107" s="7">
        <v>182.291</v>
      </c>
      <c r="M107" s="6" t="s">
        <v>18</v>
      </c>
      <c r="N107" s="10"/>
    </row>
    <row r="108" ht="33.95" customHeight="1" spans="1:14">
      <c r="A108" s="6"/>
      <c r="B108" s="6">
        <v>105</v>
      </c>
      <c r="C108" s="6" t="s">
        <v>124</v>
      </c>
      <c r="D108" s="6">
        <v>1</v>
      </c>
      <c r="E108" s="7">
        <v>893.3</v>
      </c>
      <c r="F108" s="6">
        <v>1</v>
      </c>
      <c r="G108" s="6">
        <v>1</v>
      </c>
      <c r="H108" s="6">
        <v>3701.17</v>
      </c>
      <c r="I108" s="6">
        <v>3701.17</v>
      </c>
      <c r="J108" s="10">
        <f t="shared" si="6"/>
        <v>1</v>
      </c>
      <c r="K108" s="12">
        <f t="shared" si="7"/>
        <v>1</v>
      </c>
      <c r="L108" s="7">
        <f t="shared" ref="L106:L108" si="8">K108*E108</f>
        <v>893.3</v>
      </c>
      <c r="M108" s="6" t="s">
        <v>18</v>
      </c>
      <c r="N108" s="10"/>
    </row>
    <row r="109" s="1" customFormat="1" ht="33.95" customHeight="1" spans="1:14">
      <c r="A109" s="6"/>
      <c r="B109" s="6">
        <v>106</v>
      </c>
      <c r="C109" s="6" t="s">
        <v>125</v>
      </c>
      <c r="D109" s="6">
        <v>1</v>
      </c>
      <c r="E109" s="7">
        <v>195.734</v>
      </c>
      <c r="F109" s="6">
        <v>4</v>
      </c>
      <c r="G109" s="6">
        <v>3</v>
      </c>
      <c r="H109" s="6">
        <v>722.39</v>
      </c>
      <c r="I109" s="11">
        <v>547.41</v>
      </c>
      <c r="J109" s="10">
        <f t="shared" si="6"/>
        <v>0.75</v>
      </c>
      <c r="K109" s="12">
        <f t="shared" si="7"/>
        <v>0.757776270435637</v>
      </c>
      <c r="L109" s="7">
        <v>0</v>
      </c>
      <c r="M109" s="6" t="s">
        <v>18</v>
      </c>
      <c r="N109" s="10"/>
    </row>
    <row r="110" ht="33.95" customHeight="1" spans="1:14">
      <c r="A110" s="6"/>
      <c r="B110" s="6">
        <v>107</v>
      </c>
      <c r="C110" s="6" t="s">
        <v>126</v>
      </c>
      <c r="D110" s="6">
        <v>1</v>
      </c>
      <c r="E110" s="7">
        <v>195.086</v>
      </c>
      <c r="F110" s="6">
        <v>4</v>
      </c>
      <c r="G110" s="6">
        <v>3</v>
      </c>
      <c r="H110" s="6">
        <v>725.88</v>
      </c>
      <c r="I110" s="6">
        <v>532.5</v>
      </c>
      <c r="J110" s="10">
        <f t="shared" si="6"/>
        <v>0.75</v>
      </c>
      <c r="K110" s="12">
        <f t="shared" si="7"/>
        <v>0.73359232931063</v>
      </c>
      <c r="L110" s="7">
        <v>0</v>
      </c>
      <c r="M110" s="6" t="s">
        <v>18</v>
      </c>
      <c r="N110" s="10"/>
    </row>
    <row r="111" ht="33.95" customHeight="1" spans="1:14">
      <c r="A111" s="6"/>
      <c r="B111" s="6">
        <v>108</v>
      </c>
      <c r="C111" s="6" t="s">
        <v>127</v>
      </c>
      <c r="D111" s="6">
        <v>1</v>
      </c>
      <c r="E111" s="7">
        <v>194.627</v>
      </c>
      <c r="F111" s="6">
        <v>4</v>
      </c>
      <c r="G111" s="6">
        <v>4</v>
      </c>
      <c r="H111" s="6">
        <v>740.46</v>
      </c>
      <c r="I111" s="6">
        <v>740.46</v>
      </c>
      <c r="J111" s="10">
        <f t="shared" si="6"/>
        <v>1</v>
      </c>
      <c r="K111" s="12">
        <f t="shared" si="7"/>
        <v>1</v>
      </c>
      <c r="L111" s="7">
        <f>K111*E111</f>
        <v>194.627</v>
      </c>
      <c r="M111" s="6" t="s">
        <v>18</v>
      </c>
      <c r="N111" s="10"/>
    </row>
    <row r="112" ht="33.95" customHeight="1" spans="1:14">
      <c r="A112" s="6"/>
      <c r="B112" s="6">
        <v>109</v>
      </c>
      <c r="C112" s="6" t="s">
        <v>128</v>
      </c>
      <c r="D112" s="6">
        <v>1</v>
      </c>
      <c r="E112" s="7">
        <v>171.881</v>
      </c>
      <c r="F112" s="6">
        <v>4</v>
      </c>
      <c r="G112" s="6">
        <v>4</v>
      </c>
      <c r="H112" s="6">
        <v>512.96</v>
      </c>
      <c r="I112" s="6">
        <v>512.96</v>
      </c>
      <c r="J112" s="10">
        <f t="shared" si="6"/>
        <v>1</v>
      </c>
      <c r="K112" s="12">
        <f t="shared" si="7"/>
        <v>1</v>
      </c>
      <c r="L112" s="7">
        <f>K112*E112</f>
        <v>171.881</v>
      </c>
      <c r="M112" s="6" t="s">
        <v>18</v>
      </c>
      <c r="N112" s="10"/>
    </row>
    <row r="113" ht="33.95" customHeight="1" spans="1:14">
      <c r="A113" s="6"/>
      <c r="B113" s="6">
        <v>110</v>
      </c>
      <c r="C113" s="6" t="s">
        <v>129</v>
      </c>
      <c r="D113" s="6">
        <v>1</v>
      </c>
      <c r="E113" s="7" t="s">
        <v>130</v>
      </c>
      <c r="F113" s="6">
        <v>4</v>
      </c>
      <c r="G113" s="6">
        <v>3</v>
      </c>
      <c r="H113" s="6">
        <v>719.48</v>
      </c>
      <c r="I113" s="6">
        <v>553.12</v>
      </c>
      <c r="J113" s="10">
        <f t="shared" si="6"/>
        <v>0.75</v>
      </c>
      <c r="K113" s="12">
        <f t="shared" si="7"/>
        <v>0.768777450380831</v>
      </c>
      <c r="L113" s="7">
        <v>0</v>
      </c>
      <c r="M113" s="6" t="s">
        <v>18</v>
      </c>
      <c r="N113" s="10" t="s">
        <v>131</v>
      </c>
    </row>
    <row r="114" ht="33.95" customHeight="1" spans="1:14">
      <c r="A114" s="6"/>
      <c r="B114" s="6">
        <v>111</v>
      </c>
      <c r="C114" s="6" t="s">
        <v>132</v>
      </c>
      <c r="D114" s="6">
        <v>1</v>
      </c>
      <c r="E114" s="7">
        <v>194.876</v>
      </c>
      <c r="F114" s="6">
        <v>4</v>
      </c>
      <c r="G114" s="6">
        <v>3</v>
      </c>
      <c r="H114" s="6">
        <v>725.98</v>
      </c>
      <c r="I114" s="6">
        <v>532.6</v>
      </c>
      <c r="J114" s="10">
        <f t="shared" si="6"/>
        <v>0.75</v>
      </c>
      <c r="K114" s="12">
        <f t="shared" si="7"/>
        <v>0.733629025592992</v>
      </c>
      <c r="L114" s="7">
        <v>0</v>
      </c>
      <c r="M114" s="6" t="s">
        <v>18</v>
      </c>
      <c r="N114" s="10"/>
    </row>
    <row r="115" ht="33.95" customHeight="1" spans="1:14">
      <c r="A115" s="6"/>
      <c r="B115" s="6">
        <v>112</v>
      </c>
      <c r="C115" s="6" t="s">
        <v>133</v>
      </c>
      <c r="D115" s="6">
        <v>1</v>
      </c>
      <c r="E115" s="7">
        <v>174.862</v>
      </c>
      <c r="F115" s="6">
        <v>4</v>
      </c>
      <c r="G115" s="6">
        <v>4</v>
      </c>
      <c r="H115" s="6">
        <v>478.82</v>
      </c>
      <c r="I115" s="6">
        <v>478.82</v>
      </c>
      <c r="J115" s="10">
        <f t="shared" si="6"/>
        <v>1</v>
      </c>
      <c r="K115" s="12">
        <f t="shared" si="7"/>
        <v>1</v>
      </c>
      <c r="L115" s="7">
        <f>K115*E115</f>
        <v>174.862</v>
      </c>
      <c r="M115" s="6" t="s">
        <v>18</v>
      </c>
      <c r="N115" s="10"/>
    </row>
    <row r="116" ht="33.95" customHeight="1" spans="1:14">
      <c r="A116" s="6"/>
      <c r="B116" s="6">
        <v>113</v>
      </c>
      <c r="C116" s="6" t="s">
        <v>134</v>
      </c>
      <c r="D116" s="6">
        <v>1</v>
      </c>
      <c r="E116" s="7">
        <v>183.763</v>
      </c>
      <c r="F116" s="6">
        <v>4</v>
      </c>
      <c r="G116" s="6">
        <v>4</v>
      </c>
      <c r="H116" s="6">
        <v>716.33</v>
      </c>
      <c r="I116" s="6">
        <v>716.33</v>
      </c>
      <c r="J116" s="10">
        <f t="shared" si="6"/>
        <v>1</v>
      </c>
      <c r="K116" s="12">
        <f t="shared" si="7"/>
        <v>1</v>
      </c>
      <c r="L116" s="7">
        <f>K116*E116</f>
        <v>183.763</v>
      </c>
      <c r="M116" s="6" t="s">
        <v>18</v>
      </c>
      <c r="N116" s="10"/>
    </row>
    <row r="117" ht="50" customHeight="1" spans="1:14">
      <c r="A117" s="6"/>
      <c r="B117" s="6">
        <v>114</v>
      </c>
      <c r="C117" s="6" t="s">
        <v>135</v>
      </c>
      <c r="D117" s="6">
        <v>1</v>
      </c>
      <c r="E117" s="7">
        <v>1287.42</v>
      </c>
      <c r="F117" s="6">
        <v>74</v>
      </c>
      <c r="G117" s="6">
        <v>48</v>
      </c>
      <c r="H117" s="6">
        <v>6457.22</v>
      </c>
      <c r="I117" s="6">
        <v>4745.37</v>
      </c>
      <c r="J117" s="10">
        <f t="shared" si="6"/>
        <v>0.648648648648649</v>
      </c>
      <c r="K117" s="12">
        <f t="shared" si="7"/>
        <v>0.734893653925373</v>
      </c>
      <c r="L117" s="7">
        <v>0</v>
      </c>
      <c r="M117" s="6" t="s">
        <v>18</v>
      </c>
      <c r="N117" s="10"/>
    </row>
    <row r="118" ht="33.95" customHeight="1" spans="1:14">
      <c r="A118" s="6"/>
      <c r="B118" s="6">
        <v>115</v>
      </c>
      <c r="C118" s="6" t="s">
        <v>136</v>
      </c>
      <c r="D118" s="6">
        <v>1</v>
      </c>
      <c r="E118" s="7">
        <v>270.157</v>
      </c>
      <c r="F118" s="6">
        <v>17</v>
      </c>
      <c r="G118" s="6">
        <v>5</v>
      </c>
      <c r="H118" s="6">
        <v>1422.24</v>
      </c>
      <c r="I118" s="6">
        <v>472.66</v>
      </c>
      <c r="J118" s="10">
        <f t="shared" si="6"/>
        <v>0.294117647058824</v>
      </c>
      <c r="K118" s="12">
        <f t="shared" si="7"/>
        <v>0.332334908313646</v>
      </c>
      <c r="L118" s="7">
        <v>0</v>
      </c>
      <c r="M118" s="6" t="s">
        <v>18</v>
      </c>
      <c r="N118" s="10"/>
    </row>
    <row r="119" ht="33.95" customHeight="1" spans="1:14">
      <c r="A119" s="6"/>
      <c r="B119" s="6">
        <v>116</v>
      </c>
      <c r="C119" s="6" t="s">
        <v>137</v>
      </c>
      <c r="D119" s="6">
        <v>1</v>
      </c>
      <c r="E119" s="7">
        <v>1248.9</v>
      </c>
      <c r="F119" s="6">
        <v>1</v>
      </c>
      <c r="G119" s="6">
        <v>1</v>
      </c>
      <c r="H119" s="6">
        <v>2098.8</v>
      </c>
      <c r="I119" s="6">
        <v>2098.8</v>
      </c>
      <c r="J119" s="10">
        <f t="shared" si="6"/>
        <v>1</v>
      </c>
      <c r="K119" s="12">
        <f t="shared" si="7"/>
        <v>1</v>
      </c>
      <c r="L119" s="7">
        <f>E119*K119</f>
        <v>1248.9</v>
      </c>
      <c r="M119" s="6" t="s">
        <v>18</v>
      </c>
      <c r="N119" s="10"/>
    </row>
    <row r="120" ht="33.95" customHeight="1" spans="1:14">
      <c r="A120" s="6"/>
      <c r="B120" s="6">
        <v>117</v>
      </c>
      <c r="C120" s="6" t="s">
        <v>138</v>
      </c>
      <c r="D120" s="6">
        <v>1</v>
      </c>
      <c r="E120" s="7">
        <v>1803.05</v>
      </c>
      <c r="F120" s="6">
        <v>1</v>
      </c>
      <c r="G120" s="6">
        <v>1</v>
      </c>
      <c r="H120" s="6">
        <v>3541.8</v>
      </c>
      <c r="I120" s="6">
        <v>3541.8</v>
      </c>
      <c r="J120" s="10">
        <f t="shared" si="6"/>
        <v>1</v>
      </c>
      <c r="K120" s="12">
        <f t="shared" si="7"/>
        <v>1</v>
      </c>
      <c r="L120" s="7">
        <f>E120*K120</f>
        <v>1803.05</v>
      </c>
      <c r="M120" s="6" t="s">
        <v>18</v>
      </c>
      <c r="N120" s="10"/>
    </row>
    <row r="121" ht="33.95" customHeight="1" spans="1:14">
      <c r="A121" s="6"/>
      <c r="B121" s="6" t="s">
        <v>139</v>
      </c>
      <c r="C121" s="6"/>
      <c r="D121" s="6">
        <f t="shared" ref="D121:H121" si="9">SUM(D4:D120)</f>
        <v>1322</v>
      </c>
      <c r="E121" s="9">
        <f t="shared" si="9"/>
        <v>175051.3663</v>
      </c>
      <c r="F121" s="6" t="s">
        <v>18</v>
      </c>
      <c r="G121" s="6" t="s">
        <v>18</v>
      </c>
      <c r="H121" s="6" t="s">
        <v>18</v>
      </c>
      <c r="I121" s="6" t="s">
        <v>18</v>
      </c>
      <c r="J121" s="6" t="s">
        <v>18</v>
      </c>
      <c r="K121" s="6" t="s">
        <v>18</v>
      </c>
      <c r="L121" s="9">
        <f>SUM(L4:L120)</f>
        <v>143950.6347</v>
      </c>
      <c r="M121" s="16">
        <f>L121/E121</f>
        <v>0.82233368263633</v>
      </c>
      <c r="N121" s="10"/>
    </row>
    <row r="122" ht="134" customHeight="1" spans="1:14">
      <c r="A122" s="13" t="s">
        <v>140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ht="72" customHeight="1" spans="1:14">
      <c r="A123" s="14" t="s">
        <v>141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</sheetData>
  <autoFilter ref="A3:N123">
    <extLst/>
  </autoFilter>
  <mergeCells count="6">
    <mergeCell ref="A1:N1"/>
    <mergeCell ref="A2:N2"/>
    <mergeCell ref="B121:C121"/>
    <mergeCell ref="A122:N122"/>
    <mergeCell ref="A123:N123"/>
    <mergeCell ref="A4:A121"/>
  </mergeCells>
  <pageMargins left="0.869444444444444" right="0.751388888888889" top="0.786805555555556" bottom="0.60625" header="0.5" footer="0.5"/>
  <pageSetup paperSize="8" scale="84" fitToHeight="0" orientation="portrait" horizontalDpi="600" vertic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国有土地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思华仔</cp:lastModifiedBy>
  <cp:revision>1</cp:revision>
  <dcterms:created xsi:type="dcterms:W3CDTF">2018-08-04T08:55:00Z</dcterms:created>
  <cp:lastPrinted>2021-04-09T07:14:00Z</cp:lastPrinted>
  <dcterms:modified xsi:type="dcterms:W3CDTF">2021-12-27T03:59:22Z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A75FAC82F1604B629811692533C5FB31</vt:lpwstr>
  </property>
</Properties>
</file>