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500以上" sheetId="1" r:id="rId1"/>
    <sheet name="100-500" sheetId="9" r:id="rId2"/>
    <sheet name="20-100" sheetId="6" r:id="rId3"/>
  </sheets>
  <definedNames>
    <definedName name="_xlnm.Print_Area" localSheetId="2">'20-100'!$A$1:$O$34</definedName>
    <definedName name="_xlnm.Print_Titles" localSheetId="1">'100-500'!$3:$3</definedName>
  </definedNames>
  <calcPr calcId="144525" concurrentCalc="0"/>
</workbook>
</file>

<file path=xl/sharedStrings.xml><?xml version="1.0" encoding="utf-8"?>
<sst xmlns="http://schemas.openxmlformats.org/spreadsheetml/2006/main" count="175" uniqueCount="137">
  <si>
    <t>附表1</t>
  </si>
  <si>
    <t>中山市维保单位（维保数500台以上）质量与安全信用评价评分表</t>
  </si>
  <si>
    <t>序号</t>
  </si>
  <si>
    <t>维保单位名称</t>
  </si>
  <si>
    <t>维保量（台）</t>
  </si>
  <si>
    <t>投保量（台）</t>
  </si>
  <si>
    <t>投保率</t>
  </si>
  <si>
    <t>评分</t>
  </si>
  <si>
    <t>一次检验合格率</t>
  </si>
  <si>
    <t>申报检验及时率</t>
  </si>
  <si>
    <t>投诉量(台）</t>
  </si>
  <si>
    <t>发生故障（事故）救援及时率（得分）</t>
  </si>
  <si>
    <t>行政处罚次数（得分）</t>
  </si>
  <si>
    <t>综合得分</t>
  </si>
  <si>
    <t>中山市广日电梯工程有限公司</t>
  </si>
  <si>
    <t>中山市卓越电梯安装工程有限公司</t>
  </si>
  <si>
    <t>广东名优电梯工程有限公司</t>
  </si>
  <si>
    <t>佛山市广菱电梯有限公司</t>
  </si>
  <si>
    <t>蒂升电梯有限公司中山分公司</t>
  </si>
  <si>
    <t>中山市创菱电梯工程有限公司</t>
  </si>
  <si>
    <t>现代电梯（广东）有限公司</t>
  </si>
  <si>
    <t>中山市迪宝尔电梯有限公司</t>
  </si>
  <si>
    <t>广东盛鼎机电工程有限公司</t>
  </si>
  <si>
    <t>中山市富士电梯有限公司</t>
  </si>
  <si>
    <t>广东新裕机电有限公司</t>
  </si>
  <si>
    <t>中山市上菱电梯有限公司</t>
  </si>
  <si>
    <t>上海三菱电梯有限公司中山分公司</t>
  </si>
  <si>
    <t>佛山市顺德区澳菱电梯有限公司</t>
  </si>
  <si>
    <t>广东联合富士电梯有限公司</t>
  </si>
  <si>
    <t>中山市一爽电梯有限公司</t>
  </si>
  <si>
    <t>通力电梯有限公司珠海分公司</t>
  </si>
  <si>
    <t>中山市冠菱电梯有限公司</t>
  </si>
  <si>
    <t>珠海市澳富机电工程有限公司</t>
  </si>
  <si>
    <t>中山市迅佳电梯有限公司</t>
  </si>
  <si>
    <t>佛山市才菱电梯有限公司</t>
  </si>
  <si>
    <t>中山市中凯电梯工程有限公司</t>
  </si>
  <si>
    <t>中山市中南电梯工程有限公司</t>
  </si>
  <si>
    <t>广州番禺上海三菱电梯特约销售服务有限公司</t>
  </si>
  <si>
    <t>中山奥菱电梯工程有限公司</t>
  </si>
  <si>
    <t>中山市银河机电设备有限公司</t>
  </si>
  <si>
    <t>中山市景隆电梯安装工程有限公司</t>
  </si>
  <si>
    <t>中山市优越电梯有限公司</t>
  </si>
  <si>
    <t>迅达（中国）电梯有限公司珠海分公司</t>
  </si>
  <si>
    <t>总数</t>
  </si>
  <si>
    <t>平均数</t>
  </si>
  <si>
    <t>附表2</t>
  </si>
  <si>
    <t>中山市维保单位（维保数100-500台）质量与安全信用评价评分表</t>
  </si>
  <si>
    <t>江门市奥联电梯工程有限公司</t>
  </si>
  <si>
    <t>中山市润达电梯有限公司</t>
  </si>
  <si>
    <t>佛山市稳稳电梯有限公司</t>
  </si>
  <si>
    <t>中山市名威电梯有限公司</t>
  </si>
  <si>
    <t>中山市智明机电工程有限公司</t>
  </si>
  <si>
    <t>中山市立达机电工程有限公司</t>
  </si>
  <si>
    <t>中山市创森电梯有限公司</t>
  </si>
  <si>
    <t>中山达易电梯有限公司</t>
  </si>
  <si>
    <t>中山市兴富电梯有限公司</t>
  </si>
  <si>
    <t>珠海市高捷电梯工程有限公司</t>
  </si>
  <si>
    <t>中山市富日电梯工程有限公司</t>
  </si>
  <si>
    <t>中山市智优电梯有限公司</t>
  </si>
  <si>
    <t>广州奥的斯电梯有限公司佛山分公司</t>
  </si>
  <si>
    <t>中山市创优电梯有限公司</t>
  </si>
  <si>
    <t>美迪斯机电工程有限公司</t>
  </si>
  <si>
    <t>康力电梯股份有限公司广东分公司</t>
  </si>
  <si>
    <t>珠海市广日电梯工程服务有限公司</t>
  </si>
  <si>
    <t>中山市华裕机电设备有限公司</t>
  </si>
  <si>
    <t>广东英菲电梯有限公司</t>
  </si>
  <si>
    <t>中山市小榄镇城建电梯维修工程有限公司</t>
  </si>
  <si>
    <t>江门市发安电梯工程有限公司</t>
  </si>
  <si>
    <t>广东川田电梯有限公司</t>
  </si>
  <si>
    <t>奥的斯机电电梯有限公司佛山分公司</t>
  </si>
  <si>
    <t>中山市广立电梯有限公司</t>
  </si>
  <si>
    <t>中山市联富电梯有限公司</t>
  </si>
  <si>
    <t>珠海市宝泰电梯有限公司</t>
  </si>
  <si>
    <t>中山市广正机电工程有限公司</t>
  </si>
  <si>
    <t>中山市浩朗电梯工程有限公司</t>
  </si>
  <si>
    <t>广东格菱电梯有限公司</t>
  </si>
  <si>
    <t>中山市携通机电设备有限公司</t>
  </si>
  <si>
    <t>广东德筑建设工程有限公司</t>
  </si>
  <si>
    <t>中山市瑞达电梯有限公司</t>
  </si>
  <si>
    <t>中山市豪远电梯工程有限公司</t>
  </si>
  <si>
    <t>快意电梯股份有限公司</t>
  </si>
  <si>
    <t>中山市佰明电梯有限公司</t>
  </si>
  <si>
    <t>中山市悦竣电梯有限公司</t>
  </si>
  <si>
    <t>广东威得利电梯有限公司</t>
  </si>
  <si>
    <t>中山市莹龙电梯有限公司</t>
  </si>
  <si>
    <t>中山市恒智机电设备有限公司</t>
  </si>
  <si>
    <t>中山市菱致机电工程有限公司</t>
  </si>
  <si>
    <t>佛山川翔机电设备有限公司</t>
  </si>
  <si>
    <t>广东凯达电梯有限公司</t>
  </si>
  <si>
    <t>广东皇朝富士电梯有限公司</t>
  </si>
  <si>
    <t>珠海远鹏电梯有限公司</t>
  </si>
  <si>
    <t>佛山市菱奥电梯工程有限公司</t>
  </si>
  <si>
    <t>中山市创远电梯工程有限公司</t>
  </si>
  <si>
    <t>溧阳市溧海楼宇设备有限公司</t>
  </si>
  <si>
    <t>珠海华发楼宇电梯工程有限公司</t>
  </si>
  <si>
    <t>广东宇达机电工程有限公司</t>
  </si>
  <si>
    <t>中山市广盈电梯技术服务有限公司</t>
  </si>
  <si>
    <t>三洋电梯（珠海）有限公司</t>
  </si>
  <si>
    <t>广东菱电电梯有限公司</t>
  </si>
  <si>
    <t>佛山市奥德森电梯有限公司</t>
  </si>
  <si>
    <t>广东澳深机电工程有限公司</t>
  </si>
  <si>
    <t>珠海广立机电设备有限公司</t>
  </si>
  <si>
    <t>广东德森电梯有限公司</t>
  </si>
  <si>
    <t>蒂森电梯有限公司广州分公司</t>
  </si>
  <si>
    <t>深圳市金巨人电梯有限公司</t>
  </si>
  <si>
    <t>中山市通美电梯有限公司</t>
  </si>
  <si>
    <t>广东华富电梯有限公司</t>
  </si>
  <si>
    <t>附表3</t>
  </si>
  <si>
    <t>中山市维保单位（维保数20-100台）质量与安全信用评价评分表</t>
  </si>
  <si>
    <t>广东骏安电梯有限公司</t>
  </si>
  <si>
    <t>中山市强燊电梯工程有限公司</t>
  </si>
  <si>
    <t>中山市悦智机电有限公司</t>
  </si>
  <si>
    <t>东芝电梯（中国）有限公司广东分公司</t>
  </si>
  <si>
    <t>广东富士电梯有限公司</t>
  </si>
  <si>
    <t>广东立桓电梯有限公司</t>
  </si>
  <si>
    <t>东震（中山）电梯机电工程有限公司</t>
  </si>
  <si>
    <t>佛山市顺德区劲达电梯有限公司</t>
  </si>
  <si>
    <t>深圳市恒通电梯技术有限公司</t>
  </si>
  <si>
    <t>佛山莱茵电梯工程有限公司</t>
  </si>
  <si>
    <t>珠海市宏利电梯有限公司</t>
  </si>
  <si>
    <t>富菱电梯制造（广东）有限公司</t>
  </si>
  <si>
    <t>深圳电梯空调装饰工程有限公司</t>
  </si>
  <si>
    <t>广州三洋利达电梯工程有限公司</t>
  </si>
  <si>
    <t>广东康迪克电梯有限公司</t>
  </si>
  <si>
    <t>江门市新菱电梯有限公司</t>
  </si>
  <si>
    <t>广东中园电梯工程有限公司</t>
  </si>
  <si>
    <t>珠海市敏安机电设备安装有限公司</t>
  </si>
  <si>
    <t>新粤电梯工程有限公司</t>
  </si>
  <si>
    <t>广东林元电梯有限公司</t>
  </si>
  <si>
    <t>珠海菱斯达电梯股份有限公司</t>
  </si>
  <si>
    <t>中山市创腾实业科技有限公司</t>
  </si>
  <si>
    <t>上海三菱电梯有限公司广东分公司</t>
  </si>
  <si>
    <t>佛山市顺德区广顺电梯有限公司</t>
  </si>
  <si>
    <t>林肯电梯（中国）有限公司</t>
  </si>
  <si>
    <t>广东菱菱菱电梯有限公司</t>
  </si>
  <si>
    <t>广东珠江中富电梯有限公司</t>
  </si>
  <si>
    <t>华升富士达电梯有限公司广州分公司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</si>
</sst>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;[Red]0.0"/>
    <numFmt numFmtId="41" formatCode="_ * #,##0_ ;_ * \-#,##0_ ;_ * &quot;-&quot;_ ;_ @_ "/>
    <numFmt numFmtId="177" formatCode="0.0_);\(0.0\)"/>
    <numFmt numFmtId="43" formatCode="_ * #,##0.00_ ;_ * \-#,##0.00_ ;_ * &quot;-&quot;??_ ;_ @_ "/>
    <numFmt numFmtId="178" formatCode="0.00_);[Red]\(0.00\)"/>
    <numFmt numFmtId="179" formatCode="0.0%"/>
    <numFmt numFmtId="180" formatCode="0.0_ "/>
    <numFmt numFmtId="181" formatCode="0_ "/>
  </numFmts>
  <fonts count="3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4"/>
      <color indexed="8"/>
      <name val="宋体"/>
      <charset val="134"/>
    </font>
    <font>
      <sz val="20"/>
      <color indexed="8"/>
      <name val="黑体"/>
      <charset val="134"/>
    </font>
    <font>
      <b/>
      <sz val="12"/>
      <color indexed="8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indexed="8"/>
      <name val="黑体"/>
      <charset val="134"/>
    </font>
    <font>
      <sz val="12"/>
      <color indexed="8"/>
      <name val="黑体"/>
      <charset val="134"/>
    </font>
    <font>
      <sz val="20"/>
      <name val="黑体"/>
      <charset val="134"/>
    </font>
    <font>
      <b/>
      <sz val="12"/>
      <name val="黑体"/>
      <charset val="134"/>
    </font>
    <font>
      <b/>
      <sz val="11"/>
      <name val="黑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9" fillId="25" borderId="13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2" borderId="0" xfId="0" applyFont="1" applyFill="1">
      <alignment vertical="center"/>
    </xf>
    <xf numFmtId="0" fontId="0" fillId="0" borderId="0" xfId="0" applyFont="1" applyFill="1" applyAlignment="1">
      <alignment horizontal="left" vertical="center" wrapText="1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10" fontId="0" fillId="2" borderId="0" xfId="0" applyNumberFormat="1" applyFont="1" applyFill="1">
      <alignment vertical="center"/>
    </xf>
    <xf numFmtId="0" fontId="0" fillId="2" borderId="0" xfId="0" applyNumberFormat="1" applyFont="1" applyFill="1">
      <alignment vertical="center"/>
    </xf>
    <xf numFmtId="178" fontId="0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79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/>
    <xf numFmtId="0" fontId="7" fillId="2" borderId="3" xfId="0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17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4" xfId="7" applyFont="1" applyFill="1" applyBorder="1" applyAlignment="1">
      <alignment horizontal="center" vertical="center" wrapText="1"/>
    </xf>
    <xf numFmtId="0" fontId="9" fillId="2" borderId="5" xfId="7" applyFont="1" applyFill="1" applyBorder="1" applyAlignment="1">
      <alignment horizontal="center" vertical="center" wrapText="1"/>
    </xf>
    <xf numFmtId="180" fontId="9" fillId="2" borderId="2" xfId="7" applyNumberFormat="1" applyFont="1" applyFill="1" applyBorder="1" applyAlignment="1">
      <alignment vertical="center"/>
    </xf>
    <xf numFmtId="179" fontId="9" fillId="2" borderId="2" xfId="0" applyNumberFormat="1" applyFont="1" applyFill="1" applyBorder="1" applyAlignment="1">
      <alignment horizontal="center" vertical="center"/>
    </xf>
    <xf numFmtId="0" fontId="9" fillId="2" borderId="2" xfId="7" applyNumberFormat="1" applyFont="1" applyFill="1" applyBorder="1" applyAlignment="1">
      <alignment vertical="center"/>
    </xf>
    <xf numFmtId="0" fontId="9" fillId="2" borderId="2" xfId="7" applyNumberFormat="1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49" applyFont="1" applyFill="1" applyBorder="1" applyAlignment="1">
      <alignment horizontal="center" vertical="center"/>
    </xf>
    <xf numFmtId="180" fontId="9" fillId="2" borderId="2" xfId="7" applyNumberFormat="1" applyFont="1" applyFill="1" applyBorder="1" applyAlignment="1">
      <alignment horizontal="center" vertical="center"/>
    </xf>
    <xf numFmtId="0" fontId="9" fillId="2" borderId="2" xfId="7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>
      <alignment vertical="center"/>
    </xf>
    <xf numFmtId="0" fontId="7" fillId="2" borderId="2" xfId="0" applyNumberFormat="1" applyFont="1" applyFill="1" applyBorder="1" applyAlignment="1">
      <alignment horizontal="left" vertical="center" wrapText="1"/>
    </xf>
    <xf numFmtId="10" fontId="7" fillId="2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 applyProtection="1">
      <alignment horizontal="center" vertical="center" wrapText="1"/>
    </xf>
    <xf numFmtId="181" fontId="2" fillId="0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0" fontId="10" fillId="2" borderId="0" xfId="0" applyFont="1" applyFill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178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9" fillId="2" borderId="2" xfId="0" applyNumberFormat="1" applyFont="1" applyFill="1" applyBorder="1" applyAlignment="1">
      <alignment horizontal="center" vertical="center"/>
    </xf>
    <xf numFmtId="9" fontId="9" fillId="2" borderId="2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/>
    </xf>
    <xf numFmtId="17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9" fontId="13" fillId="0" borderId="2" xfId="11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/>
    </xf>
    <xf numFmtId="180" fontId="13" fillId="0" borderId="2" xfId="0" applyNumberFormat="1" applyFont="1" applyFill="1" applyBorder="1" applyAlignment="1">
      <alignment horizontal="center" vertical="center"/>
    </xf>
    <xf numFmtId="180" fontId="9" fillId="2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5B9BD5"/>
      <color rgb="00ED7D31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view="pageBreakPreview" zoomScaleNormal="100" workbookViewId="0">
      <selection activeCell="A2" sqref="A2:O2"/>
    </sheetView>
  </sheetViews>
  <sheetFormatPr defaultColWidth="9" defaultRowHeight="14.4"/>
  <cols>
    <col min="1" max="1" width="5.09259259259259" style="8" customWidth="1"/>
    <col min="2" max="2" width="26.6296296296296" style="9" customWidth="1"/>
    <col min="3" max="4" width="8.62962962962963" style="2" customWidth="1"/>
    <col min="5" max="5" width="7.37037037037037" style="10" customWidth="1"/>
    <col min="6" max="6" width="5.09259259259259" style="11" customWidth="1"/>
    <col min="7" max="7" width="7.37037037037037" style="10" customWidth="1"/>
    <col min="8" max="8" width="5.09259259259259" style="11" customWidth="1"/>
    <col min="9" max="9" width="7.37037037037037" style="65" customWidth="1"/>
    <col min="10" max="10" width="7" style="2" customWidth="1"/>
    <col min="11" max="11" width="7.37037037037037" style="66" customWidth="1"/>
    <col min="12" max="12" width="5.09259259259259" style="2" customWidth="1"/>
    <col min="13" max="13" width="12" style="2" customWidth="1"/>
    <col min="14" max="14" width="11.6296296296296" style="9" customWidth="1"/>
    <col min="15" max="15" width="6.62962962962963" style="2" customWidth="1"/>
    <col min="16" max="16384" width="9" style="2"/>
  </cols>
  <sheetData>
    <row r="1" ht="28" customHeight="1" spans="1:2">
      <c r="A1" s="13" t="s">
        <v>0</v>
      </c>
      <c r="B1" s="13"/>
    </row>
    <row r="2" s="60" customFormat="1" ht="33" customHeight="1" spans="1:15">
      <c r="A2" s="14" t="s">
        <v>1</v>
      </c>
      <c r="B2" s="14"/>
      <c r="C2" s="14"/>
      <c r="D2" s="14"/>
      <c r="E2" s="14"/>
      <c r="F2" s="14"/>
      <c r="G2" s="14"/>
      <c r="H2" s="14"/>
      <c r="I2" s="70"/>
      <c r="J2" s="14"/>
      <c r="K2" s="70"/>
      <c r="L2" s="14"/>
      <c r="M2" s="14"/>
      <c r="N2" s="14"/>
      <c r="O2" s="14"/>
    </row>
    <row r="3" s="61" customFormat="1" ht="85" customHeight="1" spans="1:15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7" t="s">
        <v>7</v>
      </c>
      <c r="G3" s="16" t="s">
        <v>8</v>
      </c>
      <c r="H3" s="17" t="s">
        <v>7</v>
      </c>
      <c r="I3" s="71" t="s">
        <v>9</v>
      </c>
      <c r="J3" s="15" t="s">
        <v>7</v>
      </c>
      <c r="K3" s="72" t="s">
        <v>10</v>
      </c>
      <c r="L3" s="15" t="s">
        <v>7</v>
      </c>
      <c r="M3" s="15" t="s">
        <v>11</v>
      </c>
      <c r="N3" s="15" t="s">
        <v>12</v>
      </c>
      <c r="O3" s="15" t="s">
        <v>13</v>
      </c>
    </row>
    <row r="4" s="62" customFormat="1" ht="18" customHeight="1" spans="1:15">
      <c r="A4" s="18">
        <v>1</v>
      </c>
      <c r="B4" s="19" t="s">
        <v>14</v>
      </c>
      <c r="C4" s="18">
        <v>12726</v>
      </c>
      <c r="D4" s="18">
        <v>12726</v>
      </c>
      <c r="E4" s="21">
        <f t="shared" ref="E4:E32" si="0">D4/C4</f>
        <v>1</v>
      </c>
      <c r="F4" s="20">
        <v>15</v>
      </c>
      <c r="G4" s="21">
        <v>0.9433</v>
      </c>
      <c r="H4" s="20">
        <v>15</v>
      </c>
      <c r="I4" s="23">
        <v>0.9368</v>
      </c>
      <c r="J4" s="18">
        <v>11</v>
      </c>
      <c r="K4" s="45">
        <v>31</v>
      </c>
      <c r="L4" s="45">
        <v>15</v>
      </c>
      <c r="M4" s="18">
        <v>20</v>
      </c>
      <c r="N4" s="18">
        <v>15</v>
      </c>
      <c r="O4" s="18">
        <f t="shared" ref="O4:O7" si="1">F4+H4+J4+L4+M4+N4</f>
        <v>91</v>
      </c>
    </row>
    <row r="5" s="63" customFormat="1" ht="19" customHeight="1" spans="1:15">
      <c r="A5" s="18">
        <v>2</v>
      </c>
      <c r="B5" s="19" t="s">
        <v>15</v>
      </c>
      <c r="C5" s="20">
        <v>3732</v>
      </c>
      <c r="D5" s="20">
        <v>3732</v>
      </c>
      <c r="E5" s="21">
        <f t="shared" si="0"/>
        <v>1</v>
      </c>
      <c r="F5" s="20">
        <v>15</v>
      </c>
      <c r="G5" s="21">
        <v>0.9957</v>
      </c>
      <c r="H5" s="20">
        <v>20</v>
      </c>
      <c r="I5" s="73">
        <v>0.8477</v>
      </c>
      <c r="J5" s="18">
        <v>7</v>
      </c>
      <c r="K5" s="45">
        <v>0</v>
      </c>
      <c r="L5" s="45">
        <v>15</v>
      </c>
      <c r="M5" s="18">
        <v>20</v>
      </c>
      <c r="N5" s="18">
        <v>15</v>
      </c>
      <c r="O5" s="18">
        <f t="shared" si="1"/>
        <v>92</v>
      </c>
    </row>
    <row r="6" s="4" customFormat="1" spans="1:15">
      <c r="A6" s="18">
        <v>3</v>
      </c>
      <c r="B6" s="19" t="s">
        <v>16</v>
      </c>
      <c r="C6" s="20">
        <v>2136</v>
      </c>
      <c r="D6" s="20">
        <v>2136</v>
      </c>
      <c r="E6" s="21">
        <f t="shared" si="0"/>
        <v>1</v>
      </c>
      <c r="F6" s="20">
        <v>15</v>
      </c>
      <c r="G6" s="21">
        <v>0.9776</v>
      </c>
      <c r="H6" s="20">
        <v>20</v>
      </c>
      <c r="I6" s="73">
        <v>0.981</v>
      </c>
      <c r="J6" s="18">
        <v>14</v>
      </c>
      <c r="K6" s="45">
        <v>4</v>
      </c>
      <c r="L6" s="45">
        <v>15</v>
      </c>
      <c r="M6" s="18">
        <v>20</v>
      </c>
      <c r="N6" s="18">
        <v>15</v>
      </c>
      <c r="O6" s="18">
        <f t="shared" si="1"/>
        <v>99</v>
      </c>
    </row>
    <row r="7" ht="20" customHeight="1" spans="1:15">
      <c r="A7" s="18">
        <v>4</v>
      </c>
      <c r="B7" s="19" t="s">
        <v>17</v>
      </c>
      <c r="C7" s="20">
        <v>1723</v>
      </c>
      <c r="D7" s="20">
        <v>1723</v>
      </c>
      <c r="E7" s="21">
        <f t="shared" si="0"/>
        <v>1</v>
      </c>
      <c r="F7" s="20">
        <v>15</v>
      </c>
      <c r="G7" s="21">
        <v>0.996</v>
      </c>
      <c r="H7" s="20">
        <v>20</v>
      </c>
      <c r="I7" s="23">
        <v>0.8531</v>
      </c>
      <c r="J7" s="18">
        <v>7</v>
      </c>
      <c r="K7" s="45">
        <v>0</v>
      </c>
      <c r="L7" s="45">
        <v>15</v>
      </c>
      <c r="M7" s="18">
        <v>20</v>
      </c>
      <c r="N7" s="18">
        <v>15</v>
      </c>
      <c r="O7" s="18">
        <f t="shared" si="1"/>
        <v>92</v>
      </c>
    </row>
    <row r="8" ht="16" customHeight="1" spans="1:15">
      <c r="A8" s="18">
        <v>5</v>
      </c>
      <c r="B8" s="19" t="s">
        <v>18</v>
      </c>
      <c r="C8" s="22">
        <v>1585</v>
      </c>
      <c r="D8" s="22">
        <v>1585</v>
      </c>
      <c r="E8" s="23">
        <f t="shared" si="0"/>
        <v>1</v>
      </c>
      <c r="F8" s="22">
        <v>15</v>
      </c>
      <c r="G8" s="23">
        <v>0.9886</v>
      </c>
      <c r="H8" s="22">
        <v>20</v>
      </c>
      <c r="I8" s="23">
        <v>0.9567</v>
      </c>
      <c r="J8" s="45">
        <v>12</v>
      </c>
      <c r="K8" s="45">
        <v>8</v>
      </c>
      <c r="L8" s="45">
        <v>15</v>
      </c>
      <c r="M8" s="45">
        <v>20</v>
      </c>
      <c r="N8" s="45">
        <v>15</v>
      </c>
      <c r="O8" s="18">
        <v>97</v>
      </c>
    </row>
    <row r="9" spans="1:15">
      <c r="A9" s="18">
        <v>6</v>
      </c>
      <c r="B9" s="19" t="s">
        <v>19</v>
      </c>
      <c r="C9" s="22">
        <v>1565</v>
      </c>
      <c r="D9" s="22">
        <v>1565</v>
      </c>
      <c r="E9" s="23">
        <f t="shared" si="0"/>
        <v>1</v>
      </c>
      <c r="F9" s="22">
        <v>15</v>
      </c>
      <c r="G9" s="21">
        <v>0.9712</v>
      </c>
      <c r="H9" s="22">
        <v>20</v>
      </c>
      <c r="I9" s="23">
        <v>0.9381</v>
      </c>
      <c r="J9" s="45">
        <v>11</v>
      </c>
      <c r="K9" s="45">
        <v>0</v>
      </c>
      <c r="L9" s="45">
        <v>15</v>
      </c>
      <c r="M9" s="45">
        <v>20</v>
      </c>
      <c r="N9" s="45">
        <v>15</v>
      </c>
      <c r="O9" s="18">
        <f t="shared" ref="O9:O32" si="2">F9+H9+J9+L9+M9+N9</f>
        <v>96</v>
      </c>
    </row>
    <row r="10" spans="1:15">
      <c r="A10" s="18">
        <v>7</v>
      </c>
      <c r="B10" s="19" t="s">
        <v>20</v>
      </c>
      <c r="C10" s="20">
        <v>1390</v>
      </c>
      <c r="D10" s="20">
        <v>1390</v>
      </c>
      <c r="E10" s="21">
        <f t="shared" si="0"/>
        <v>1</v>
      </c>
      <c r="F10" s="20">
        <v>15</v>
      </c>
      <c r="G10" s="21">
        <v>0.9749</v>
      </c>
      <c r="H10" s="20">
        <v>20</v>
      </c>
      <c r="I10" s="23">
        <v>0.8579</v>
      </c>
      <c r="J10" s="18">
        <v>7</v>
      </c>
      <c r="K10" s="45">
        <v>1</v>
      </c>
      <c r="L10" s="18">
        <v>15</v>
      </c>
      <c r="M10" s="18">
        <v>20</v>
      </c>
      <c r="N10" s="18">
        <v>15</v>
      </c>
      <c r="O10" s="18">
        <f t="shared" si="2"/>
        <v>92</v>
      </c>
    </row>
    <row r="11" spans="1:15">
      <c r="A11" s="18">
        <v>8</v>
      </c>
      <c r="B11" s="19" t="s">
        <v>21</v>
      </c>
      <c r="C11" s="20">
        <v>1066</v>
      </c>
      <c r="D11" s="20">
        <v>1064</v>
      </c>
      <c r="E11" s="21">
        <f t="shared" si="0"/>
        <v>0.99812382739212</v>
      </c>
      <c r="F11" s="20">
        <v>14</v>
      </c>
      <c r="G11" s="21">
        <v>0.9563</v>
      </c>
      <c r="H11" s="20">
        <v>15</v>
      </c>
      <c r="I11" s="23">
        <v>0.841</v>
      </c>
      <c r="J11" s="18">
        <v>7</v>
      </c>
      <c r="K11" s="45">
        <v>0</v>
      </c>
      <c r="L11" s="18">
        <v>15</v>
      </c>
      <c r="M11" s="18">
        <v>20</v>
      </c>
      <c r="N11" s="18">
        <v>15</v>
      </c>
      <c r="O11" s="18">
        <f t="shared" si="2"/>
        <v>86</v>
      </c>
    </row>
    <row r="12" ht="18" customHeight="1" spans="1:15">
      <c r="A12" s="18">
        <v>9</v>
      </c>
      <c r="B12" s="19" t="s">
        <v>22</v>
      </c>
      <c r="C12" s="22">
        <v>1034</v>
      </c>
      <c r="D12" s="22">
        <v>1034</v>
      </c>
      <c r="E12" s="23">
        <f t="shared" si="0"/>
        <v>1</v>
      </c>
      <c r="F12" s="22">
        <v>15</v>
      </c>
      <c r="G12" s="23">
        <v>0.9718</v>
      </c>
      <c r="H12" s="22">
        <v>20</v>
      </c>
      <c r="I12" s="23">
        <v>0.8338</v>
      </c>
      <c r="J12" s="45">
        <v>6</v>
      </c>
      <c r="K12" s="45">
        <v>7</v>
      </c>
      <c r="L12" s="45">
        <v>15</v>
      </c>
      <c r="M12" s="45">
        <v>20</v>
      </c>
      <c r="N12" s="45">
        <v>15</v>
      </c>
      <c r="O12" s="18">
        <f t="shared" si="2"/>
        <v>91</v>
      </c>
    </row>
    <row r="13" s="7" customFormat="1" spans="1:15">
      <c r="A13" s="18">
        <v>10</v>
      </c>
      <c r="B13" s="25" t="s">
        <v>23</v>
      </c>
      <c r="C13" s="22">
        <v>1005</v>
      </c>
      <c r="D13" s="22">
        <v>1005</v>
      </c>
      <c r="E13" s="23">
        <f t="shared" si="0"/>
        <v>1</v>
      </c>
      <c r="F13" s="22">
        <v>15</v>
      </c>
      <c r="G13" s="23">
        <v>0.9377</v>
      </c>
      <c r="H13" s="22">
        <v>15</v>
      </c>
      <c r="I13" s="23">
        <v>0.9181</v>
      </c>
      <c r="J13" s="45">
        <v>10</v>
      </c>
      <c r="K13" s="45">
        <v>16</v>
      </c>
      <c r="L13" s="45">
        <v>15</v>
      </c>
      <c r="M13" s="45">
        <v>20</v>
      </c>
      <c r="N13" s="45">
        <v>10</v>
      </c>
      <c r="O13" s="45">
        <f t="shared" si="2"/>
        <v>85</v>
      </c>
    </row>
    <row r="14" ht="19" customHeight="1" spans="1:15">
      <c r="A14" s="18">
        <v>11</v>
      </c>
      <c r="B14" s="19" t="s">
        <v>24</v>
      </c>
      <c r="C14" s="45">
        <v>913</v>
      </c>
      <c r="D14" s="45">
        <v>912</v>
      </c>
      <c r="E14" s="23">
        <f t="shared" si="0"/>
        <v>0.998904709748083</v>
      </c>
      <c r="F14" s="22">
        <v>14</v>
      </c>
      <c r="G14" s="23">
        <v>1</v>
      </c>
      <c r="H14" s="22">
        <v>20</v>
      </c>
      <c r="I14" s="23">
        <v>0.9487</v>
      </c>
      <c r="J14" s="45">
        <v>12</v>
      </c>
      <c r="K14" s="45">
        <v>8</v>
      </c>
      <c r="L14" s="45">
        <v>15</v>
      </c>
      <c r="M14" s="45">
        <v>20</v>
      </c>
      <c r="N14" s="45">
        <v>15</v>
      </c>
      <c r="O14" s="18">
        <f t="shared" si="2"/>
        <v>96</v>
      </c>
    </row>
    <row r="15" s="64" customFormat="1" spans="1:15">
      <c r="A15" s="18">
        <v>12</v>
      </c>
      <c r="B15" s="19" t="s">
        <v>25</v>
      </c>
      <c r="C15" s="45">
        <v>899</v>
      </c>
      <c r="D15" s="45">
        <v>899</v>
      </c>
      <c r="E15" s="23">
        <f t="shared" si="0"/>
        <v>1</v>
      </c>
      <c r="F15" s="22">
        <v>15</v>
      </c>
      <c r="G15" s="23">
        <v>0.9818</v>
      </c>
      <c r="H15" s="22">
        <v>20</v>
      </c>
      <c r="I15" s="23">
        <v>0.968</v>
      </c>
      <c r="J15" s="45">
        <v>13</v>
      </c>
      <c r="K15" s="45">
        <v>0</v>
      </c>
      <c r="L15" s="45">
        <v>15</v>
      </c>
      <c r="M15" s="45">
        <v>20</v>
      </c>
      <c r="N15" s="45">
        <v>15</v>
      </c>
      <c r="O15" s="18">
        <f t="shared" si="2"/>
        <v>98</v>
      </c>
    </row>
    <row r="16" ht="24" spans="1:15">
      <c r="A16" s="18">
        <v>13</v>
      </c>
      <c r="B16" s="19" t="s">
        <v>26</v>
      </c>
      <c r="C16" s="22">
        <v>898</v>
      </c>
      <c r="D16" s="22">
        <v>898</v>
      </c>
      <c r="E16" s="23">
        <f t="shared" si="0"/>
        <v>1</v>
      </c>
      <c r="F16" s="22">
        <v>15</v>
      </c>
      <c r="G16" s="23">
        <v>0.9474</v>
      </c>
      <c r="H16" s="22">
        <v>15</v>
      </c>
      <c r="I16" s="23">
        <v>0.93</v>
      </c>
      <c r="J16" s="45">
        <v>11</v>
      </c>
      <c r="K16" s="45">
        <v>0</v>
      </c>
      <c r="L16" s="45">
        <v>15</v>
      </c>
      <c r="M16" s="45">
        <v>20</v>
      </c>
      <c r="N16" s="45">
        <v>15</v>
      </c>
      <c r="O16" s="18">
        <f t="shared" si="2"/>
        <v>91</v>
      </c>
    </row>
    <row r="17" ht="24" spans="1:15">
      <c r="A17" s="18">
        <v>14</v>
      </c>
      <c r="B17" s="19" t="s">
        <v>27</v>
      </c>
      <c r="C17" s="22">
        <v>849</v>
      </c>
      <c r="D17" s="22">
        <v>849</v>
      </c>
      <c r="E17" s="23">
        <f t="shared" si="0"/>
        <v>1</v>
      </c>
      <c r="F17" s="22">
        <v>15</v>
      </c>
      <c r="G17" s="23">
        <v>0.9903</v>
      </c>
      <c r="H17" s="22">
        <v>20</v>
      </c>
      <c r="I17" s="23">
        <v>0.9154</v>
      </c>
      <c r="J17" s="45">
        <v>10</v>
      </c>
      <c r="K17" s="45">
        <v>0</v>
      </c>
      <c r="L17" s="45">
        <v>15</v>
      </c>
      <c r="M17" s="45">
        <v>20</v>
      </c>
      <c r="N17" s="45">
        <v>15</v>
      </c>
      <c r="O17" s="18">
        <f t="shared" si="2"/>
        <v>95</v>
      </c>
    </row>
    <row r="18" spans="1:15">
      <c r="A18" s="18">
        <v>15</v>
      </c>
      <c r="B18" s="19" t="s">
        <v>28</v>
      </c>
      <c r="C18" s="45">
        <v>828</v>
      </c>
      <c r="D18" s="45">
        <v>760</v>
      </c>
      <c r="E18" s="23">
        <f t="shared" si="0"/>
        <v>0.917874396135266</v>
      </c>
      <c r="F18" s="20">
        <v>6</v>
      </c>
      <c r="G18" s="23">
        <v>0.9713</v>
      </c>
      <c r="H18" s="22">
        <v>20</v>
      </c>
      <c r="I18" s="23">
        <v>0.7773</v>
      </c>
      <c r="J18" s="45">
        <v>3</v>
      </c>
      <c r="K18" s="45">
        <v>2</v>
      </c>
      <c r="L18" s="45">
        <v>15</v>
      </c>
      <c r="M18" s="45">
        <v>20</v>
      </c>
      <c r="N18" s="45">
        <v>15</v>
      </c>
      <c r="O18" s="18">
        <f t="shared" si="2"/>
        <v>79</v>
      </c>
    </row>
    <row r="19" spans="1:15">
      <c r="A19" s="18">
        <v>16</v>
      </c>
      <c r="B19" s="19" t="s">
        <v>29</v>
      </c>
      <c r="C19" s="22">
        <v>825</v>
      </c>
      <c r="D19" s="22">
        <v>825</v>
      </c>
      <c r="E19" s="23">
        <f t="shared" si="0"/>
        <v>1</v>
      </c>
      <c r="F19" s="22">
        <v>15</v>
      </c>
      <c r="G19" s="23">
        <v>0.9932</v>
      </c>
      <c r="H19" s="22">
        <v>20</v>
      </c>
      <c r="I19" s="23">
        <v>0.8744</v>
      </c>
      <c r="J19" s="45">
        <v>8</v>
      </c>
      <c r="K19" s="45">
        <v>1</v>
      </c>
      <c r="L19" s="45">
        <v>15</v>
      </c>
      <c r="M19" s="45">
        <v>20</v>
      </c>
      <c r="N19" s="45">
        <v>15</v>
      </c>
      <c r="O19" s="18">
        <f t="shared" si="2"/>
        <v>93</v>
      </c>
    </row>
    <row r="20" spans="1:15">
      <c r="A20" s="18">
        <v>17</v>
      </c>
      <c r="B20" s="19" t="s">
        <v>30</v>
      </c>
      <c r="C20" s="22">
        <v>819</v>
      </c>
      <c r="D20" s="22">
        <v>819</v>
      </c>
      <c r="E20" s="23">
        <f t="shared" si="0"/>
        <v>1</v>
      </c>
      <c r="F20" s="22">
        <v>15</v>
      </c>
      <c r="G20" s="23">
        <v>0.9831</v>
      </c>
      <c r="H20" s="22">
        <v>20</v>
      </c>
      <c r="I20" s="23">
        <v>0.9257</v>
      </c>
      <c r="J20" s="45">
        <v>11</v>
      </c>
      <c r="K20" s="45">
        <v>5</v>
      </c>
      <c r="L20" s="45">
        <v>15</v>
      </c>
      <c r="M20" s="45">
        <v>20</v>
      </c>
      <c r="N20" s="45">
        <v>15</v>
      </c>
      <c r="O20" s="18">
        <f t="shared" si="2"/>
        <v>96</v>
      </c>
    </row>
    <row r="21" spans="1:15">
      <c r="A21" s="18">
        <v>18</v>
      </c>
      <c r="B21" s="19" t="s">
        <v>31</v>
      </c>
      <c r="C21" s="22">
        <v>763</v>
      </c>
      <c r="D21" s="22">
        <v>763</v>
      </c>
      <c r="E21" s="23">
        <f t="shared" si="0"/>
        <v>1</v>
      </c>
      <c r="F21" s="22">
        <v>15</v>
      </c>
      <c r="G21" s="23">
        <v>0.9851</v>
      </c>
      <c r="H21" s="22">
        <v>20</v>
      </c>
      <c r="I21" s="23">
        <v>0.9517</v>
      </c>
      <c r="J21" s="45">
        <v>12</v>
      </c>
      <c r="K21" s="45">
        <v>0</v>
      </c>
      <c r="L21" s="45">
        <v>15</v>
      </c>
      <c r="M21" s="45">
        <v>20</v>
      </c>
      <c r="N21" s="45">
        <v>15</v>
      </c>
      <c r="O21" s="18">
        <f t="shared" si="2"/>
        <v>97</v>
      </c>
    </row>
    <row r="22" s="4" customFormat="1" spans="1:15">
      <c r="A22" s="18">
        <v>19</v>
      </c>
      <c r="B22" s="19" t="s">
        <v>32</v>
      </c>
      <c r="C22" s="22">
        <v>746</v>
      </c>
      <c r="D22" s="22">
        <v>746</v>
      </c>
      <c r="E22" s="23">
        <f t="shared" si="0"/>
        <v>1</v>
      </c>
      <c r="F22" s="22">
        <v>15</v>
      </c>
      <c r="G22" s="23">
        <v>0.8152</v>
      </c>
      <c r="H22" s="22">
        <v>10</v>
      </c>
      <c r="I22" s="23">
        <v>0.9524</v>
      </c>
      <c r="J22" s="45">
        <v>12</v>
      </c>
      <c r="K22" s="45">
        <v>0</v>
      </c>
      <c r="L22" s="45">
        <v>15</v>
      </c>
      <c r="M22" s="45">
        <v>20</v>
      </c>
      <c r="N22" s="45">
        <v>15</v>
      </c>
      <c r="O22" s="18">
        <f t="shared" si="2"/>
        <v>87</v>
      </c>
    </row>
    <row r="23" spans="1:15">
      <c r="A23" s="18">
        <v>20</v>
      </c>
      <c r="B23" s="26" t="s">
        <v>33</v>
      </c>
      <c r="C23" s="20">
        <v>745</v>
      </c>
      <c r="D23" s="20">
        <v>745</v>
      </c>
      <c r="E23" s="21">
        <f t="shared" si="0"/>
        <v>1</v>
      </c>
      <c r="F23" s="20">
        <v>15</v>
      </c>
      <c r="G23" s="21">
        <v>0.9911</v>
      </c>
      <c r="H23" s="20">
        <v>20</v>
      </c>
      <c r="I23" s="23">
        <v>0.8264</v>
      </c>
      <c r="J23" s="18">
        <v>6</v>
      </c>
      <c r="K23" s="45">
        <v>1</v>
      </c>
      <c r="L23" s="18">
        <v>15</v>
      </c>
      <c r="M23" s="18">
        <v>20</v>
      </c>
      <c r="N23" s="18">
        <v>15</v>
      </c>
      <c r="O23" s="18">
        <f t="shared" si="2"/>
        <v>91</v>
      </c>
    </row>
    <row r="24" spans="1:15">
      <c r="A24" s="18">
        <v>21</v>
      </c>
      <c r="B24" s="19" t="s">
        <v>34</v>
      </c>
      <c r="C24" s="45">
        <v>657</v>
      </c>
      <c r="D24" s="45">
        <v>657</v>
      </c>
      <c r="E24" s="23">
        <f t="shared" si="0"/>
        <v>1</v>
      </c>
      <c r="F24" s="22">
        <v>15</v>
      </c>
      <c r="G24" s="23">
        <v>0.9957</v>
      </c>
      <c r="H24" s="22">
        <v>20</v>
      </c>
      <c r="I24" s="23">
        <v>0.9038</v>
      </c>
      <c r="J24" s="45">
        <v>10</v>
      </c>
      <c r="K24" s="45">
        <v>0</v>
      </c>
      <c r="L24" s="45">
        <v>15</v>
      </c>
      <c r="M24" s="45">
        <v>20</v>
      </c>
      <c r="N24" s="45">
        <v>15</v>
      </c>
      <c r="O24" s="18">
        <f t="shared" si="2"/>
        <v>95</v>
      </c>
    </row>
    <row r="25" s="2" customFormat="1" spans="1:15">
      <c r="A25" s="18">
        <v>22</v>
      </c>
      <c r="B25" s="19" t="s">
        <v>35</v>
      </c>
      <c r="C25" s="45">
        <v>646</v>
      </c>
      <c r="D25" s="45">
        <v>646</v>
      </c>
      <c r="E25" s="23">
        <f t="shared" si="0"/>
        <v>1</v>
      </c>
      <c r="F25" s="22">
        <v>15</v>
      </c>
      <c r="G25" s="23">
        <v>1</v>
      </c>
      <c r="H25" s="22">
        <v>20</v>
      </c>
      <c r="I25" s="23">
        <v>0.9091</v>
      </c>
      <c r="J25" s="45">
        <v>10</v>
      </c>
      <c r="K25" s="45">
        <v>0</v>
      </c>
      <c r="L25" s="45">
        <v>15</v>
      </c>
      <c r="M25" s="45">
        <v>20</v>
      </c>
      <c r="N25" s="45">
        <v>15</v>
      </c>
      <c r="O25" s="18">
        <f t="shared" si="2"/>
        <v>95</v>
      </c>
    </row>
    <row r="26" ht="23" customHeight="1" spans="1:15">
      <c r="A26" s="18">
        <v>23</v>
      </c>
      <c r="B26" s="19" t="s">
        <v>36</v>
      </c>
      <c r="C26" s="22">
        <v>599</v>
      </c>
      <c r="D26" s="22">
        <v>599</v>
      </c>
      <c r="E26" s="23">
        <f t="shared" si="0"/>
        <v>1</v>
      </c>
      <c r="F26" s="22">
        <v>15</v>
      </c>
      <c r="G26" s="23">
        <v>0.9565</v>
      </c>
      <c r="H26" s="22">
        <v>15</v>
      </c>
      <c r="I26" s="23">
        <v>0.9706</v>
      </c>
      <c r="J26" s="45">
        <v>13</v>
      </c>
      <c r="K26" s="45">
        <v>3</v>
      </c>
      <c r="L26" s="45">
        <v>15</v>
      </c>
      <c r="M26" s="45">
        <v>20</v>
      </c>
      <c r="N26" s="45">
        <v>15</v>
      </c>
      <c r="O26" s="18">
        <f t="shared" si="2"/>
        <v>93</v>
      </c>
    </row>
    <row r="27" ht="24" spans="1:15">
      <c r="A27" s="18">
        <v>24</v>
      </c>
      <c r="B27" s="19" t="s">
        <v>37</v>
      </c>
      <c r="C27" s="22">
        <v>570</v>
      </c>
      <c r="D27" s="22">
        <v>570</v>
      </c>
      <c r="E27" s="23">
        <f t="shared" si="0"/>
        <v>1</v>
      </c>
      <c r="F27" s="22">
        <v>15</v>
      </c>
      <c r="G27" s="23">
        <v>0.942</v>
      </c>
      <c r="H27" s="22">
        <v>15</v>
      </c>
      <c r="I27" s="23">
        <v>0.9223</v>
      </c>
      <c r="J27" s="45">
        <v>11</v>
      </c>
      <c r="K27" s="45">
        <v>5</v>
      </c>
      <c r="L27" s="45">
        <v>15</v>
      </c>
      <c r="M27" s="45">
        <v>20</v>
      </c>
      <c r="N27" s="45">
        <v>15</v>
      </c>
      <c r="O27" s="18">
        <f t="shared" si="2"/>
        <v>91</v>
      </c>
    </row>
    <row r="28" ht="21" customHeight="1" spans="1:15">
      <c r="A28" s="18">
        <v>25</v>
      </c>
      <c r="B28" s="19" t="s">
        <v>38</v>
      </c>
      <c r="C28" s="22">
        <v>570</v>
      </c>
      <c r="D28" s="22">
        <v>570</v>
      </c>
      <c r="E28" s="23">
        <f t="shared" si="0"/>
        <v>1</v>
      </c>
      <c r="F28" s="22">
        <v>15</v>
      </c>
      <c r="G28" s="23">
        <v>1</v>
      </c>
      <c r="H28" s="22">
        <v>20</v>
      </c>
      <c r="I28" s="23">
        <v>0.7197</v>
      </c>
      <c r="J28" s="45">
        <v>1</v>
      </c>
      <c r="K28" s="45">
        <v>0</v>
      </c>
      <c r="L28" s="45">
        <v>15</v>
      </c>
      <c r="M28" s="45">
        <v>20</v>
      </c>
      <c r="N28" s="45">
        <v>15</v>
      </c>
      <c r="O28" s="18">
        <f t="shared" si="2"/>
        <v>86</v>
      </c>
    </row>
    <row r="29" customFormat="1" spans="1:15">
      <c r="A29" s="18">
        <v>26</v>
      </c>
      <c r="B29" s="19" t="s">
        <v>39</v>
      </c>
      <c r="C29" s="22">
        <v>557</v>
      </c>
      <c r="D29" s="22">
        <v>557</v>
      </c>
      <c r="E29" s="23">
        <f t="shared" si="0"/>
        <v>1</v>
      </c>
      <c r="F29" s="22">
        <v>15</v>
      </c>
      <c r="G29" s="23">
        <v>0.8976</v>
      </c>
      <c r="H29" s="20">
        <v>10</v>
      </c>
      <c r="I29" s="23">
        <v>0.6316</v>
      </c>
      <c r="J29" s="18">
        <v>0</v>
      </c>
      <c r="K29" s="45">
        <v>2</v>
      </c>
      <c r="L29" s="18">
        <v>15</v>
      </c>
      <c r="M29" s="18">
        <v>20</v>
      </c>
      <c r="N29" s="18">
        <v>15</v>
      </c>
      <c r="O29" s="18">
        <f t="shared" si="2"/>
        <v>75</v>
      </c>
    </row>
    <row r="30" customFormat="1" ht="24" spans="1:15">
      <c r="A30" s="18">
        <v>27</v>
      </c>
      <c r="B30" s="19" t="s">
        <v>40</v>
      </c>
      <c r="C30" s="22">
        <v>529</v>
      </c>
      <c r="D30" s="22">
        <v>529</v>
      </c>
      <c r="E30" s="23">
        <f t="shared" si="0"/>
        <v>1</v>
      </c>
      <c r="F30" s="22">
        <v>15</v>
      </c>
      <c r="G30" s="23">
        <v>1</v>
      </c>
      <c r="H30" s="22">
        <v>20</v>
      </c>
      <c r="I30" s="23">
        <v>0.9438</v>
      </c>
      <c r="J30" s="45">
        <v>12</v>
      </c>
      <c r="K30" s="45">
        <v>0</v>
      </c>
      <c r="L30" s="45">
        <v>15</v>
      </c>
      <c r="M30" s="45">
        <v>20</v>
      </c>
      <c r="N30" s="45">
        <v>15</v>
      </c>
      <c r="O30" s="18">
        <f t="shared" si="2"/>
        <v>97</v>
      </c>
    </row>
    <row r="31" s="2" customFormat="1" spans="1:15">
      <c r="A31" s="18">
        <v>28</v>
      </c>
      <c r="B31" s="26" t="s">
        <v>41</v>
      </c>
      <c r="C31" s="20">
        <v>514</v>
      </c>
      <c r="D31" s="20">
        <v>514</v>
      </c>
      <c r="E31" s="21">
        <f t="shared" si="0"/>
        <v>1</v>
      </c>
      <c r="F31" s="20">
        <v>15</v>
      </c>
      <c r="G31" s="23">
        <v>0.9699</v>
      </c>
      <c r="H31" s="20">
        <v>20</v>
      </c>
      <c r="I31" s="23">
        <v>0.7973</v>
      </c>
      <c r="J31" s="18">
        <v>4</v>
      </c>
      <c r="K31" s="45">
        <v>0</v>
      </c>
      <c r="L31" s="18">
        <v>15</v>
      </c>
      <c r="M31" s="18">
        <v>20</v>
      </c>
      <c r="N31" s="18">
        <v>15</v>
      </c>
      <c r="O31" s="18">
        <f t="shared" si="2"/>
        <v>89</v>
      </c>
    </row>
    <row r="32" s="7" customFormat="1" ht="24" spans="1:15">
      <c r="A32" s="18">
        <v>29</v>
      </c>
      <c r="B32" s="19" t="s">
        <v>42</v>
      </c>
      <c r="C32" s="22">
        <v>501</v>
      </c>
      <c r="D32" s="22">
        <v>439</v>
      </c>
      <c r="E32" s="23">
        <f t="shared" si="0"/>
        <v>0.87624750499002</v>
      </c>
      <c r="F32" s="22">
        <v>2</v>
      </c>
      <c r="G32" s="23">
        <v>1</v>
      </c>
      <c r="H32" s="22">
        <v>20</v>
      </c>
      <c r="I32" s="23">
        <v>1</v>
      </c>
      <c r="J32" s="45">
        <v>15</v>
      </c>
      <c r="K32" s="45">
        <v>0</v>
      </c>
      <c r="L32" s="45">
        <v>15</v>
      </c>
      <c r="M32" s="45">
        <v>20</v>
      </c>
      <c r="N32" s="45">
        <v>15</v>
      </c>
      <c r="O32" s="18">
        <f t="shared" si="2"/>
        <v>87</v>
      </c>
    </row>
    <row r="33" spans="1:15">
      <c r="A33" s="33" t="s">
        <v>43</v>
      </c>
      <c r="B33" s="34"/>
      <c r="C33" s="48">
        <f>SUM(C4:C28)</f>
        <v>39289</v>
      </c>
      <c r="D33" s="48">
        <f>SUM(D4:D28)</f>
        <v>39218</v>
      </c>
      <c r="E33" s="41"/>
      <c r="F33" s="67">
        <f>SUM(F4:F28)</f>
        <v>364</v>
      </c>
      <c r="G33" s="68"/>
      <c r="H33" s="67">
        <f>SUM(H4:H28)</f>
        <v>460</v>
      </c>
      <c r="I33" s="74"/>
      <c r="J33" s="48">
        <f t="shared" ref="J33:O33" si="3">SUM(J4:J28)</f>
        <v>235</v>
      </c>
      <c r="K33" s="75">
        <f t="shared" si="3"/>
        <v>92</v>
      </c>
      <c r="L33" s="48">
        <f t="shared" si="3"/>
        <v>375</v>
      </c>
      <c r="M33" s="48">
        <f t="shared" si="3"/>
        <v>500</v>
      </c>
      <c r="N33" s="35">
        <f t="shared" si="3"/>
        <v>370</v>
      </c>
      <c r="O33" s="48">
        <f t="shared" si="3"/>
        <v>2304</v>
      </c>
    </row>
    <row r="34" spans="1:15">
      <c r="A34" s="33" t="s">
        <v>44</v>
      </c>
      <c r="B34" s="34"/>
      <c r="C34" s="69">
        <f>AVERAGE(C4:C28)</f>
        <v>1571.56</v>
      </c>
      <c r="D34" s="69">
        <f>AVERAGE(D4:D28)</f>
        <v>1568.72</v>
      </c>
      <c r="E34" s="41">
        <f>D33/C33</f>
        <v>0.998192878413805</v>
      </c>
      <c r="F34" s="67">
        <f t="shared" ref="F34:M34" si="4">AVERAGE(F4:F28)</f>
        <v>14.56</v>
      </c>
      <c r="G34" s="41">
        <f t="shared" si="4"/>
        <v>0.970632</v>
      </c>
      <c r="H34" s="67">
        <f t="shared" si="4"/>
        <v>18.4</v>
      </c>
      <c r="I34" s="76">
        <f t="shared" si="4"/>
        <v>0.898388</v>
      </c>
      <c r="J34" s="77">
        <f t="shared" si="4"/>
        <v>9.4</v>
      </c>
      <c r="K34" s="78">
        <f t="shared" si="4"/>
        <v>3.68</v>
      </c>
      <c r="L34" s="48">
        <f t="shared" si="4"/>
        <v>15</v>
      </c>
      <c r="M34" s="48">
        <f t="shared" si="4"/>
        <v>20</v>
      </c>
      <c r="N34" s="35">
        <v>15</v>
      </c>
      <c r="O34" s="79">
        <f>AVERAGE(O4:O28)</f>
        <v>92.16</v>
      </c>
    </row>
  </sheetData>
  <mergeCells count="4">
    <mergeCell ref="A1:B1"/>
    <mergeCell ref="A2:O2"/>
    <mergeCell ref="A33:B33"/>
    <mergeCell ref="A34:B34"/>
  </mergeCells>
  <pageMargins left="1.1" right="0.71" top="0.75" bottom="0.75" header="0.31" footer="0.31"/>
  <pageSetup paperSize="9" scale="90" orientation="landscape" horizontalDpi="600" vertic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5"/>
  <sheetViews>
    <sheetView view="pageBreakPreview" zoomScale="60" zoomScaleNormal="100" workbookViewId="0">
      <selection activeCell="A1" sqref="A1:B1"/>
    </sheetView>
  </sheetViews>
  <sheetFormatPr defaultColWidth="9" defaultRowHeight="14.4"/>
  <cols>
    <col min="1" max="1" width="7.90740740740741" style="54" customWidth="1"/>
    <col min="2" max="2" width="29.9074074074074" style="54" customWidth="1"/>
    <col min="3" max="7" width="9" style="54"/>
    <col min="8" max="8" width="8.4537037037037" style="54"/>
    <col min="9" max="11" width="9" style="54"/>
    <col min="12" max="12" width="11.6296296296296" style="54" customWidth="1"/>
    <col min="13" max="16384" width="9" style="54"/>
  </cols>
  <sheetData>
    <row r="1" ht="21" customHeight="1" spans="1:15">
      <c r="A1" s="13" t="s">
        <v>45</v>
      </c>
      <c r="B1" s="13"/>
      <c r="C1" s="2"/>
      <c r="D1" s="2"/>
      <c r="E1" s="10"/>
      <c r="F1" s="11"/>
      <c r="G1" s="10"/>
      <c r="H1" s="11"/>
      <c r="I1" s="12"/>
      <c r="J1" s="2"/>
      <c r="K1" s="8"/>
      <c r="L1" s="2"/>
      <c r="M1" s="8"/>
      <c r="N1" s="8"/>
      <c r="O1" s="2"/>
    </row>
    <row r="2" ht="25.8" spans="1:15">
      <c r="A2" s="14" t="s">
        <v>46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93.6" spans="1:15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7" t="s">
        <v>7</v>
      </c>
      <c r="G3" s="16" t="s">
        <v>8</v>
      </c>
      <c r="H3" s="17" t="s">
        <v>7</v>
      </c>
      <c r="I3" s="44" t="s">
        <v>9</v>
      </c>
      <c r="J3" s="15" t="s">
        <v>7</v>
      </c>
      <c r="K3" s="15" t="s">
        <v>10</v>
      </c>
      <c r="L3" s="15" t="s">
        <v>7</v>
      </c>
      <c r="M3" s="15" t="s">
        <v>11</v>
      </c>
      <c r="N3" s="15" t="s">
        <v>12</v>
      </c>
      <c r="O3" s="15" t="s">
        <v>13</v>
      </c>
    </row>
    <row r="4" s="2" customFormat="1" spans="1:15">
      <c r="A4" s="18">
        <v>1</v>
      </c>
      <c r="B4" s="19" t="s">
        <v>47</v>
      </c>
      <c r="C4" s="45">
        <v>491</v>
      </c>
      <c r="D4" s="45">
        <v>491</v>
      </c>
      <c r="E4" s="23">
        <f t="shared" ref="E4:E20" si="0">D4/C4</f>
        <v>1</v>
      </c>
      <c r="F4" s="22">
        <v>15</v>
      </c>
      <c r="G4" s="23">
        <v>1</v>
      </c>
      <c r="H4" s="22">
        <v>20</v>
      </c>
      <c r="I4" s="23">
        <v>0.9794</v>
      </c>
      <c r="J4" s="45">
        <v>13</v>
      </c>
      <c r="K4" s="45">
        <v>0</v>
      </c>
      <c r="L4" s="45">
        <v>15</v>
      </c>
      <c r="M4" s="45">
        <v>20</v>
      </c>
      <c r="N4" s="45">
        <v>15</v>
      </c>
      <c r="O4" s="18">
        <f t="shared" ref="O4:O63" si="1">F4+H4+J4+L4+M4+N4</f>
        <v>98</v>
      </c>
    </row>
    <row r="5" spans="1:15">
      <c r="A5" s="18">
        <v>2</v>
      </c>
      <c r="B5" s="19" t="s">
        <v>48</v>
      </c>
      <c r="C5" s="22">
        <v>489</v>
      </c>
      <c r="D5" s="22">
        <v>489</v>
      </c>
      <c r="E5" s="23">
        <f t="shared" si="0"/>
        <v>1</v>
      </c>
      <c r="F5" s="22">
        <v>15</v>
      </c>
      <c r="G5" s="23">
        <v>0.9738</v>
      </c>
      <c r="H5" s="22">
        <v>20</v>
      </c>
      <c r="I5" s="23">
        <v>0.9504</v>
      </c>
      <c r="J5" s="45">
        <v>12</v>
      </c>
      <c r="K5" s="45">
        <v>1</v>
      </c>
      <c r="L5" s="45">
        <v>15</v>
      </c>
      <c r="M5" s="45">
        <v>20</v>
      </c>
      <c r="N5" s="45">
        <v>15</v>
      </c>
      <c r="O5" s="18">
        <f t="shared" si="1"/>
        <v>97</v>
      </c>
    </row>
    <row r="6" spans="1:15">
      <c r="A6" s="18">
        <v>3</v>
      </c>
      <c r="B6" s="19" t="s">
        <v>49</v>
      </c>
      <c r="C6" s="45">
        <v>487</v>
      </c>
      <c r="D6" s="45">
        <v>487</v>
      </c>
      <c r="E6" s="23">
        <f t="shared" si="0"/>
        <v>1</v>
      </c>
      <c r="F6" s="22">
        <v>15</v>
      </c>
      <c r="G6" s="23">
        <v>1</v>
      </c>
      <c r="H6" s="22">
        <v>20</v>
      </c>
      <c r="I6" s="23">
        <v>0.9167</v>
      </c>
      <c r="J6" s="45">
        <v>10</v>
      </c>
      <c r="K6" s="45">
        <v>1</v>
      </c>
      <c r="L6" s="45">
        <v>15</v>
      </c>
      <c r="M6" s="45">
        <v>20</v>
      </c>
      <c r="N6" s="45">
        <v>15</v>
      </c>
      <c r="O6" s="18">
        <f t="shared" si="1"/>
        <v>95</v>
      </c>
    </row>
    <row r="7" s="2" customFormat="1" spans="1:15">
      <c r="A7" s="18">
        <v>4</v>
      </c>
      <c r="B7" s="19" t="s">
        <v>50</v>
      </c>
      <c r="C7" s="45">
        <v>459</v>
      </c>
      <c r="D7" s="45">
        <v>457</v>
      </c>
      <c r="E7" s="23">
        <f t="shared" si="0"/>
        <v>0.995642701525055</v>
      </c>
      <c r="F7" s="22">
        <v>14</v>
      </c>
      <c r="G7" s="23">
        <v>0.8915</v>
      </c>
      <c r="H7" s="22">
        <v>10</v>
      </c>
      <c r="I7" s="23">
        <v>0.8171</v>
      </c>
      <c r="J7" s="45">
        <v>5</v>
      </c>
      <c r="K7" s="45">
        <v>0</v>
      </c>
      <c r="L7" s="45">
        <v>15</v>
      </c>
      <c r="M7" s="45">
        <v>20</v>
      </c>
      <c r="N7" s="45">
        <v>15</v>
      </c>
      <c r="O7" s="18">
        <f t="shared" si="1"/>
        <v>79</v>
      </c>
    </row>
    <row r="8" s="2" customFormat="1" spans="1:15">
      <c r="A8" s="18">
        <v>5</v>
      </c>
      <c r="B8" s="19" t="s">
        <v>51</v>
      </c>
      <c r="C8" s="22">
        <v>451</v>
      </c>
      <c r="D8" s="22">
        <v>451</v>
      </c>
      <c r="E8" s="23">
        <f t="shared" si="0"/>
        <v>1</v>
      </c>
      <c r="F8" s="22">
        <v>15</v>
      </c>
      <c r="G8" s="23">
        <v>0.982</v>
      </c>
      <c r="H8" s="22">
        <v>20</v>
      </c>
      <c r="I8" s="23">
        <v>0.8529</v>
      </c>
      <c r="J8" s="45">
        <v>7</v>
      </c>
      <c r="K8" s="45">
        <v>0</v>
      </c>
      <c r="L8" s="45">
        <v>15</v>
      </c>
      <c r="M8" s="45">
        <v>20</v>
      </c>
      <c r="N8" s="45">
        <v>15</v>
      </c>
      <c r="O8" s="18">
        <f t="shared" si="1"/>
        <v>92</v>
      </c>
    </row>
    <row r="9" s="2" customFormat="1" spans="1:15">
      <c r="A9" s="18">
        <v>6</v>
      </c>
      <c r="B9" s="26" t="s">
        <v>52</v>
      </c>
      <c r="C9" s="22">
        <v>436</v>
      </c>
      <c r="D9" s="22">
        <v>436</v>
      </c>
      <c r="E9" s="23">
        <f t="shared" si="0"/>
        <v>1</v>
      </c>
      <c r="F9" s="22">
        <v>15</v>
      </c>
      <c r="G9" s="23">
        <v>0.9829</v>
      </c>
      <c r="H9" s="22">
        <v>20</v>
      </c>
      <c r="I9" s="23">
        <v>0.9583</v>
      </c>
      <c r="J9" s="45">
        <v>12</v>
      </c>
      <c r="K9" s="45">
        <v>0</v>
      </c>
      <c r="L9" s="45">
        <v>15</v>
      </c>
      <c r="M9" s="45">
        <v>20</v>
      </c>
      <c r="N9" s="45">
        <v>15</v>
      </c>
      <c r="O9" s="18">
        <f t="shared" si="1"/>
        <v>97</v>
      </c>
    </row>
    <row r="10" s="2" customFormat="1" spans="1:15">
      <c r="A10" s="18">
        <v>7</v>
      </c>
      <c r="B10" s="19" t="s">
        <v>53</v>
      </c>
      <c r="C10" s="20">
        <v>423</v>
      </c>
      <c r="D10" s="22">
        <v>423</v>
      </c>
      <c r="E10" s="23">
        <f t="shared" si="0"/>
        <v>1</v>
      </c>
      <c r="F10" s="22">
        <v>15</v>
      </c>
      <c r="G10" s="23">
        <v>0.9885</v>
      </c>
      <c r="H10" s="22">
        <v>20</v>
      </c>
      <c r="I10" s="23">
        <v>0.9783</v>
      </c>
      <c r="J10" s="45">
        <v>13</v>
      </c>
      <c r="K10" s="45">
        <v>1</v>
      </c>
      <c r="L10" s="45">
        <v>15</v>
      </c>
      <c r="M10" s="45">
        <v>20</v>
      </c>
      <c r="N10" s="45">
        <v>15</v>
      </c>
      <c r="O10" s="18">
        <f t="shared" si="1"/>
        <v>98</v>
      </c>
    </row>
    <row r="11" s="2" customFormat="1" spans="1:15">
      <c r="A11" s="18">
        <v>8</v>
      </c>
      <c r="B11" s="19" t="s">
        <v>54</v>
      </c>
      <c r="C11" s="20">
        <v>415</v>
      </c>
      <c r="D11" s="20">
        <v>415</v>
      </c>
      <c r="E11" s="21">
        <f t="shared" si="0"/>
        <v>1</v>
      </c>
      <c r="F11" s="20">
        <v>15</v>
      </c>
      <c r="G11" s="23">
        <v>0.9891</v>
      </c>
      <c r="H11" s="20">
        <v>20</v>
      </c>
      <c r="I11" s="21">
        <v>0.9425</v>
      </c>
      <c r="J11" s="18">
        <v>12</v>
      </c>
      <c r="K11" s="57">
        <v>18</v>
      </c>
      <c r="L11" s="57">
        <v>11</v>
      </c>
      <c r="M11" s="18">
        <v>20</v>
      </c>
      <c r="N11" s="18">
        <v>15</v>
      </c>
      <c r="O11" s="18">
        <f t="shared" si="1"/>
        <v>93</v>
      </c>
    </row>
    <row r="12" s="4" customFormat="1" spans="1:15">
      <c r="A12" s="18">
        <v>9</v>
      </c>
      <c r="B12" s="55" t="s">
        <v>55</v>
      </c>
      <c r="C12" s="18">
        <v>384</v>
      </c>
      <c r="D12" s="18">
        <v>384</v>
      </c>
      <c r="E12" s="21">
        <f t="shared" si="0"/>
        <v>1</v>
      </c>
      <c r="F12" s="18">
        <v>15</v>
      </c>
      <c r="G12" s="23">
        <v>0.9724</v>
      </c>
      <c r="H12" s="18">
        <v>20</v>
      </c>
      <c r="I12" s="21">
        <v>0.7317</v>
      </c>
      <c r="J12" s="18">
        <v>1</v>
      </c>
      <c r="K12" s="45">
        <v>0</v>
      </c>
      <c r="L12" s="18">
        <v>15</v>
      </c>
      <c r="M12" s="18">
        <v>20</v>
      </c>
      <c r="N12" s="18">
        <v>15</v>
      </c>
      <c r="O12" s="18">
        <f t="shared" si="1"/>
        <v>86</v>
      </c>
    </row>
    <row r="13" s="2" customFormat="1" ht="12" customHeight="1" spans="1:15">
      <c r="A13" s="18">
        <v>10</v>
      </c>
      <c r="B13" s="19" t="s">
        <v>56</v>
      </c>
      <c r="C13" s="22">
        <v>368</v>
      </c>
      <c r="D13" s="22">
        <v>368</v>
      </c>
      <c r="E13" s="23">
        <f t="shared" si="0"/>
        <v>1</v>
      </c>
      <c r="F13" s="22">
        <v>15</v>
      </c>
      <c r="G13" s="23">
        <v>0.9816</v>
      </c>
      <c r="H13" s="22">
        <v>20</v>
      </c>
      <c r="I13" s="58">
        <v>0.837</v>
      </c>
      <c r="J13" s="45">
        <v>6</v>
      </c>
      <c r="K13" s="45">
        <v>1</v>
      </c>
      <c r="L13" s="45">
        <v>15</v>
      </c>
      <c r="M13" s="45">
        <v>20</v>
      </c>
      <c r="N13" s="45">
        <v>15</v>
      </c>
      <c r="O13" s="18">
        <f t="shared" si="1"/>
        <v>91</v>
      </c>
    </row>
    <row r="14" s="2" customFormat="1" spans="1:15">
      <c r="A14" s="18">
        <v>11</v>
      </c>
      <c r="B14" s="19" t="s">
        <v>57</v>
      </c>
      <c r="C14" s="22">
        <v>357</v>
      </c>
      <c r="D14" s="22">
        <v>357</v>
      </c>
      <c r="E14" s="23">
        <f t="shared" si="0"/>
        <v>1</v>
      </c>
      <c r="F14" s="22">
        <v>15</v>
      </c>
      <c r="G14" s="23">
        <v>0.9279</v>
      </c>
      <c r="H14" s="22">
        <v>15</v>
      </c>
      <c r="I14" s="23">
        <v>0.8906</v>
      </c>
      <c r="J14" s="45">
        <v>9</v>
      </c>
      <c r="K14" s="45">
        <v>2</v>
      </c>
      <c r="L14" s="45">
        <v>15</v>
      </c>
      <c r="M14" s="45">
        <v>20</v>
      </c>
      <c r="N14" s="45">
        <v>15</v>
      </c>
      <c r="O14" s="18">
        <f t="shared" si="1"/>
        <v>89</v>
      </c>
    </row>
    <row r="15" spans="1:15">
      <c r="A15" s="18">
        <v>12</v>
      </c>
      <c r="B15" s="19" t="s">
        <v>58</v>
      </c>
      <c r="C15" s="22">
        <v>356</v>
      </c>
      <c r="D15" s="22">
        <v>293</v>
      </c>
      <c r="E15" s="23">
        <f t="shared" si="0"/>
        <v>0.823033707865168</v>
      </c>
      <c r="F15" s="22">
        <v>0</v>
      </c>
      <c r="G15" s="23">
        <v>1</v>
      </c>
      <c r="H15" s="22">
        <v>20</v>
      </c>
      <c r="I15" s="23">
        <v>0.9863</v>
      </c>
      <c r="J15" s="45">
        <v>14</v>
      </c>
      <c r="K15" s="45">
        <v>1</v>
      </c>
      <c r="L15" s="45">
        <v>15</v>
      </c>
      <c r="M15" s="45">
        <v>20</v>
      </c>
      <c r="N15" s="45">
        <v>15</v>
      </c>
      <c r="O15" s="18">
        <f t="shared" si="1"/>
        <v>84</v>
      </c>
    </row>
    <row r="16" s="4" customFormat="1" ht="24" spans="1:15">
      <c r="A16" s="18">
        <v>13</v>
      </c>
      <c r="B16" s="19" t="s">
        <v>59</v>
      </c>
      <c r="C16" s="45">
        <v>341</v>
      </c>
      <c r="D16" s="45">
        <v>341</v>
      </c>
      <c r="E16" s="23">
        <f t="shared" si="0"/>
        <v>1</v>
      </c>
      <c r="F16" s="22">
        <v>15</v>
      </c>
      <c r="G16" s="23">
        <v>1</v>
      </c>
      <c r="H16" s="22">
        <v>20</v>
      </c>
      <c r="I16" s="23">
        <v>0.5102</v>
      </c>
      <c r="J16" s="45">
        <v>0</v>
      </c>
      <c r="K16" s="45">
        <v>0</v>
      </c>
      <c r="L16" s="45">
        <v>15</v>
      </c>
      <c r="M16" s="45">
        <v>20</v>
      </c>
      <c r="N16" s="45">
        <v>15</v>
      </c>
      <c r="O16" s="18">
        <f t="shared" si="1"/>
        <v>85</v>
      </c>
    </row>
    <row r="17" s="2" customFormat="1" spans="1:15">
      <c r="A17" s="18">
        <v>14</v>
      </c>
      <c r="B17" s="25" t="s">
        <v>60</v>
      </c>
      <c r="C17" s="22">
        <v>333</v>
      </c>
      <c r="D17" s="22">
        <v>333</v>
      </c>
      <c r="E17" s="23">
        <f t="shared" si="0"/>
        <v>1</v>
      </c>
      <c r="F17" s="45">
        <v>15</v>
      </c>
      <c r="G17" s="23">
        <v>1</v>
      </c>
      <c r="H17" s="22">
        <v>20</v>
      </c>
      <c r="I17" s="23">
        <v>0.8701</v>
      </c>
      <c r="J17" s="45">
        <v>8</v>
      </c>
      <c r="K17" s="45">
        <v>0</v>
      </c>
      <c r="L17" s="45">
        <v>15</v>
      </c>
      <c r="M17" s="45">
        <v>20</v>
      </c>
      <c r="N17" s="45">
        <v>15</v>
      </c>
      <c r="O17" s="45">
        <f t="shared" si="1"/>
        <v>93</v>
      </c>
    </row>
    <row r="18" s="4" customFormat="1" spans="1:15">
      <c r="A18" s="18">
        <v>15</v>
      </c>
      <c r="B18" s="19" t="s">
        <v>61</v>
      </c>
      <c r="C18" s="18">
        <v>325</v>
      </c>
      <c r="D18" s="18">
        <v>325</v>
      </c>
      <c r="E18" s="21">
        <f t="shared" si="0"/>
        <v>1</v>
      </c>
      <c r="F18" s="20">
        <v>15</v>
      </c>
      <c r="G18" s="23">
        <v>0.8889</v>
      </c>
      <c r="H18" s="22">
        <v>10</v>
      </c>
      <c r="I18" s="21">
        <v>0.9839</v>
      </c>
      <c r="J18" s="18">
        <v>14</v>
      </c>
      <c r="K18" s="45">
        <v>1</v>
      </c>
      <c r="L18" s="18">
        <v>15</v>
      </c>
      <c r="M18" s="18">
        <v>20</v>
      </c>
      <c r="N18" s="18">
        <v>15</v>
      </c>
      <c r="O18" s="18">
        <f t="shared" si="1"/>
        <v>89</v>
      </c>
    </row>
    <row r="19" s="2" customFormat="1" spans="1:15">
      <c r="A19" s="18">
        <v>16</v>
      </c>
      <c r="B19" s="19" t="s">
        <v>62</v>
      </c>
      <c r="C19" s="22">
        <v>325</v>
      </c>
      <c r="D19" s="22">
        <v>94</v>
      </c>
      <c r="E19" s="23">
        <f t="shared" si="0"/>
        <v>0.289230769230769</v>
      </c>
      <c r="F19" s="22">
        <v>0</v>
      </c>
      <c r="G19" s="23">
        <v>1</v>
      </c>
      <c r="H19" s="22">
        <v>20</v>
      </c>
      <c r="I19" s="23">
        <v>0.9828</v>
      </c>
      <c r="J19" s="45">
        <v>14</v>
      </c>
      <c r="K19" s="45">
        <v>1</v>
      </c>
      <c r="L19" s="45">
        <v>15</v>
      </c>
      <c r="M19" s="45">
        <v>20</v>
      </c>
      <c r="N19" s="45">
        <v>15</v>
      </c>
      <c r="O19" s="18">
        <f t="shared" si="1"/>
        <v>84</v>
      </c>
    </row>
    <row r="20" s="2" customFormat="1" spans="1:15">
      <c r="A20" s="18">
        <v>17</v>
      </c>
      <c r="B20" s="19" t="s">
        <v>63</v>
      </c>
      <c r="C20" s="45">
        <v>323</v>
      </c>
      <c r="D20" s="45">
        <v>323</v>
      </c>
      <c r="E20" s="23">
        <f t="shared" si="0"/>
        <v>1</v>
      </c>
      <c r="F20" s="22">
        <v>15</v>
      </c>
      <c r="G20" s="23">
        <v>1</v>
      </c>
      <c r="H20" s="22">
        <v>20</v>
      </c>
      <c r="I20" s="23">
        <v>0.9355</v>
      </c>
      <c r="J20" s="45">
        <v>11</v>
      </c>
      <c r="K20" s="45">
        <v>0</v>
      </c>
      <c r="L20" s="45">
        <v>15</v>
      </c>
      <c r="M20" s="45">
        <v>20</v>
      </c>
      <c r="N20" s="45">
        <v>15</v>
      </c>
      <c r="O20" s="18">
        <f t="shared" si="1"/>
        <v>96</v>
      </c>
    </row>
    <row r="21" s="2" customFormat="1" spans="1:15">
      <c r="A21" s="18">
        <v>18</v>
      </c>
      <c r="B21" s="19" t="s">
        <v>64</v>
      </c>
      <c r="C21" s="45">
        <v>320</v>
      </c>
      <c r="D21" s="45">
        <v>320</v>
      </c>
      <c r="E21" s="23">
        <v>1</v>
      </c>
      <c r="F21" s="22">
        <v>15</v>
      </c>
      <c r="G21" s="23">
        <v>1</v>
      </c>
      <c r="H21" s="22">
        <v>20</v>
      </c>
      <c r="I21" s="23">
        <v>1</v>
      </c>
      <c r="J21" s="45">
        <v>15</v>
      </c>
      <c r="K21" s="45">
        <v>2</v>
      </c>
      <c r="L21" s="45">
        <v>15</v>
      </c>
      <c r="M21" s="45">
        <v>20</v>
      </c>
      <c r="N21" s="45">
        <v>15</v>
      </c>
      <c r="O21" s="18">
        <f t="shared" si="1"/>
        <v>100</v>
      </c>
    </row>
    <row r="22" s="5" customFormat="1" spans="1:15">
      <c r="A22" s="18">
        <v>19</v>
      </c>
      <c r="B22" s="19" t="s">
        <v>65</v>
      </c>
      <c r="C22" s="22">
        <v>311</v>
      </c>
      <c r="D22" s="22">
        <v>231</v>
      </c>
      <c r="E22" s="23">
        <f t="shared" ref="E22:E63" si="2">D22/C22</f>
        <v>0.742765273311897</v>
      </c>
      <c r="F22" s="22">
        <v>0</v>
      </c>
      <c r="G22" s="23">
        <v>0.9559</v>
      </c>
      <c r="H22" s="22">
        <v>15</v>
      </c>
      <c r="I22" s="21">
        <v>0.6154</v>
      </c>
      <c r="J22" s="45">
        <v>0</v>
      </c>
      <c r="K22" s="45">
        <v>0</v>
      </c>
      <c r="L22" s="45">
        <v>15</v>
      </c>
      <c r="M22" s="45">
        <v>20</v>
      </c>
      <c r="N22" s="45">
        <v>15</v>
      </c>
      <c r="O22" s="18">
        <f t="shared" si="1"/>
        <v>65</v>
      </c>
    </row>
    <row r="23" s="7" customFormat="1" ht="24" spans="1:15">
      <c r="A23" s="18">
        <v>20</v>
      </c>
      <c r="B23" s="19" t="s">
        <v>66</v>
      </c>
      <c r="C23" s="45">
        <v>287</v>
      </c>
      <c r="D23" s="45">
        <v>287</v>
      </c>
      <c r="E23" s="23">
        <f t="shared" si="2"/>
        <v>1</v>
      </c>
      <c r="F23" s="22">
        <v>15</v>
      </c>
      <c r="G23" s="23">
        <v>0.9881</v>
      </c>
      <c r="H23" s="22">
        <v>20</v>
      </c>
      <c r="I23" s="23">
        <v>0.907</v>
      </c>
      <c r="J23" s="45">
        <v>10</v>
      </c>
      <c r="K23" s="45">
        <v>0</v>
      </c>
      <c r="L23" s="45">
        <v>15</v>
      </c>
      <c r="M23" s="45">
        <v>20</v>
      </c>
      <c r="N23" s="45">
        <v>15</v>
      </c>
      <c r="O23" s="18">
        <f t="shared" si="1"/>
        <v>95</v>
      </c>
    </row>
    <row r="24" spans="1:15">
      <c r="A24" s="18">
        <v>21</v>
      </c>
      <c r="B24" s="19" t="s">
        <v>67</v>
      </c>
      <c r="C24" s="45">
        <v>274</v>
      </c>
      <c r="D24" s="45">
        <v>274</v>
      </c>
      <c r="E24" s="23">
        <f t="shared" si="2"/>
        <v>1</v>
      </c>
      <c r="F24" s="22">
        <v>15</v>
      </c>
      <c r="G24" s="23">
        <v>0.9767</v>
      </c>
      <c r="H24" s="22">
        <v>20</v>
      </c>
      <c r="I24" s="23">
        <v>0.6119</v>
      </c>
      <c r="J24" s="45">
        <v>0</v>
      </c>
      <c r="K24" s="45">
        <v>0</v>
      </c>
      <c r="L24" s="45">
        <v>15</v>
      </c>
      <c r="M24" s="45">
        <v>20</v>
      </c>
      <c r="N24" s="45">
        <v>15</v>
      </c>
      <c r="O24" s="18">
        <f t="shared" si="1"/>
        <v>85</v>
      </c>
    </row>
    <row r="25" s="4" customFormat="1" spans="1:15">
      <c r="A25" s="18">
        <v>22</v>
      </c>
      <c r="B25" s="19" t="s">
        <v>68</v>
      </c>
      <c r="C25" s="22">
        <v>271</v>
      </c>
      <c r="D25" s="22">
        <v>271</v>
      </c>
      <c r="E25" s="23">
        <f t="shared" si="2"/>
        <v>1</v>
      </c>
      <c r="F25" s="22">
        <v>15</v>
      </c>
      <c r="G25" s="23">
        <v>0.9651</v>
      </c>
      <c r="H25" s="22">
        <v>15</v>
      </c>
      <c r="I25" s="23">
        <v>0.8704</v>
      </c>
      <c r="J25" s="45">
        <v>8</v>
      </c>
      <c r="K25" s="45">
        <v>0</v>
      </c>
      <c r="L25" s="45">
        <v>15</v>
      </c>
      <c r="M25" s="45">
        <v>20</v>
      </c>
      <c r="N25" s="45">
        <v>15</v>
      </c>
      <c r="O25" s="18">
        <f t="shared" si="1"/>
        <v>88</v>
      </c>
    </row>
    <row r="26" s="7" customFormat="1" ht="24" spans="1:15">
      <c r="A26" s="18">
        <v>23</v>
      </c>
      <c r="B26" s="19" t="s">
        <v>69</v>
      </c>
      <c r="C26" s="22">
        <v>266</v>
      </c>
      <c r="D26" s="22">
        <v>266</v>
      </c>
      <c r="E26" s="23">
        <f t="shared" si="2"/>
        <v>1</v>
      </c>
      <c r="F26" s="22">
        <v>15</v>
      </c>
      <c r="G26" s="23">
        <v>1</v>
      </c>
      <c r="H26" s="22">
        <v>20</v>
      </c>
      <c r="I26" s="23">
        <v>0.5102</v>
      </c>
      <c r="J26" s="45">
        <v>0</v>
      </c>
      <c r="K26" s="45">
        <v>5</v>
      </c>
      <c r="L26" s="45">
        <v>15</v>
      </c>
      <c r="M26" s="59">
        <v>20</v>
      </c>
      <c r="N26" s="45">
        <v>15</v>
      </c>
      <c r="O26" s="18">
        <f t="shared" si="1"/>
        <v>85</v>
      </c>
    </row>
    <row r="27" spans="1:15">
      <c r="A27" s="18">
        <v>24</v>
      </c>
      <c r="B27" s="19" t="s">
        <v>70</v>
      </c>
      <c r="C27" s="22">
        <v>263</v>
      </c>
      <c r="D27" s="22">
        <v>263</v>
      </c>
      <c r="E27" s="23">
        <f t="shared" si="2"/>
        <v>1</v>
      </c>
      <c r="F27" s="22">
        <v>15</v>
      </c>
      <c r="G27" s="23">
        <v>1</v>
      </c>
      <c r="H27" s="22">
        <v>20</v>
      </c>
      <c r="I27" s="23">
        <v>1</v>
      </c>
      <c r="J27" s="45">
        <v>15</v>
      </c>
      <c r="K27" s="45">
        <v>7</v>
      </c>
      <c r="L27" s="45">
        <v>13</v>
      </c>
      <c r="M27" s="45">
        <v>20</v>
      </c>
      <c r="N27" s="45">
        <v>15</v>
      </c>
      <c r="O27" s="18">
        <f t="shared" si="1"/>
        <v>98</v>
      </c>
    </row>
    <row r="28" s="2" customFormat="1" spans="1:15">
      <c r="A28" s="18">
        <v>25</v>
      </c>
      <c r="B28" s="19" t="s">
        <v>71</v>
      </c>
      <c r="C28" s="20">
        <v>250</v>
      </c>
      <c r="D28" s="20">
        <v>250</v>
      </c>
      <c r="E28" s="21">
        <f t="shared" si="2"/>
        <v>1</v>
      </c>
      <c r="F28" s="20">
        <v>15</v>
      </c>
      <c r="G28" s="23">
        <v>1</v>
      </c>
      <c r="H28" s="20">
        <v>20</v>
      </c>
      <c r="I28" s="21">
        <v>1</v>
      </c>
      <c r="J28" s="18">
        <v>15</v>
      </c>
      <c r="K28" s="45">
        <v>0</v>
      </c>
      <c r="L28" s="18">
        <v>15</v>
      </c>
      <c r="M28" s="18">
        <v>20</v>
      </c>
      <c r="N28" s="18">
        <v>15</v>
      </c>
      <c r="O28" s="18">
        <f t="shared" si="1"/>
        <v>100</v>
      </c>
    </row>
    <row r="29" s="2" customFormat="1" spans="1:15">
      <c r="A29" s="18">
        <v>26</v>
      </c>
      <c r="B29" s="19" t="s">
        <v>72</v>
      </c>
      <c r="C29" s="22">
        <v>248</v>
      </c>
      <c r="D29" s="22">
        <v>248</v>
      </c>
      <c r="E29" s="23">
        <f t="shared" si="2"/>
        <v>1</v>
      </c>
      <c r="F29" s="22">
        <v>15</v>
      </c>
      <c r="G29" s="23">
        <v>0.9931</v>
      </c>
      <c r="H29" s="22">
        <v>20</v>
      </c>
      <c r="I29" s="23">
        <v>1</v>
      </c>
      <c r="J29" s="45">
        <v>15</v>
      </c>
      <c r="K29" s="45">
        <v>2</v>
      </c>
      <c r="L29" s="45">
        <v>15</v>
      </c>
      <c r="M29" s="45">
        <v>20</v>
      </c>
      <c r="N29" s="45">
        <v>15</v>
      </c>
      <c r="O29" s="18">
        <f t="shared" si="1"/>
        <v>100</v>
      </c>
    </row>
    <row r="30" s="2" customFormat="1" spans="1:15">
      <c r="A30" s="18">
        <v>27</v>
      </c>
      <c r="B30" s="19" t="s">
        <v>73</v>
      </c>
      <c r="C30" s="22">
        <v>235</v>
      </c>
      <c r="D30" s="22">
        <v>188</v>
      </c>
      <c r="E30" s="23">
        <f t="shared" si="2"/>
        <v>0.8</v>
      </c>
      <c r="F30" s="22">
        <v>0</v>
      </c>
      <c r="G30" s="23">
        <v>1</v>
      </c>
      <c r="H30" s="22">
        <v>20</v>
      </c>
      <c r="I30" s="21">
        <v>0.8571</v>
      </c>
      <c r="J30" s="45">
        <v>7</v>
      </c>
      <c r="K30" s="45">
        <v>0</v>
      </c>
      <c r="L30" s="45">
        <v>15</v>
      </c>
      <c r="M30" s="45">
        <v>20</v>
      </c>
      <c r="N30" s="45">
        <v>15</v>
      </c>
      <c r="O30" s="18">
        <f t="shared" si="1"/>
        <v>77</v>
      </c>
    </row>
    <row r="31" s="2" customFormat="1" spans="1:15">
      <c r="A31" s="18">
        <v>28</v>
      </c>
      <c r="B31" s="19" t="s">
        <v>74</v>
      </c>
      <c r="C31" s="20">
        <v>230</v>
      </c>
      <c r="D31" s="20">
        <v>230</v>
      </c>
      <c r="E31" s="21">
        <f t="shared" si="2"/>
        <v>1</v>
      </c>
      <c r="F31" s="20">
        <v>15</v>
      </c>
      <c r="G31" s="23">
        <v>0.96</v>
      </c>
      <c r="H31" s="20">
        <v>15</v>
      </c>
      <c r="I31" s="21">
        <v>0.9375</v>
      </c>
      <c r="J31" s="18">
        <v>11</v>
      </c>
      <c r="K31" s="45">
        <v>0</v>
      </c>
      <c r="L31" s="18">
        <v>15</v>
      </c>
      <c r="M31" s="18">
        <v>20</v>
      </c>
      <c r="N31" s="18">
        <v>15</v>
      </c>
      <c r="O31" s="18">
        <f t="shared" si="1"/>
        <v>91</v>
      </c>
    </row>
    <row r="32" s="4" customFormat="1" spans="1:15">
      <c r="A32" s="18">
        <v>29</v>
      </c>
      <c r="B32" s="26" t="s">
        <v>75</v>
      </c>
      <c r="C32" s="20">
        <v>229</v>
      </c>
      <c r="D32" s="20">
        <v>229</v>
      </c>
      <c r="E32" s="21">
        <f t="shared" si="2"/>
        <v>1</v>
      </c>
      <c r="F32" s="18">
        <v>15</v>
      </c>
      <c r="G32" s="23">
        <v>0.973</v>
      </c>
      <c r="H32" s="20">
        <v>20</v>
      </c>
      <c r="I32" s="21">
        <v>0.8519</v>
      </c>
      <c r="J32" s="18">
        <v>7</v>
      </c>
      <c r="K32" s="45">
        <v>0</v>
      </c>
      <c r="L32" s="18">
        <v>15</v>
      </c>
      <c r="M32" s="18">
        <v>20</v>
      </c>
      <c r="N32" s="18">
        <v>15</v>
      </c>
      <c r="O32" s="18">
        <f t="shared" si="1"/>
        <v>92</v>
      </c>
    </row>
    <row r="33" s="2" customFormat="1" spans="1:15">
      <c r="A33" s="18">
        <v>30</v>
      </c>
      <c r="B33" s="19" t="s">
        <v>76</v>
      </c>
      <c r="C33" s="22">
        <v>218</v>
      </c>
      <c r="D33" s="22">
        <v>218</v>
      </c>
      <c r="E33" s="23">
        <f t="shared" si="2"/>
        <v>1</v>
      </c>
      <c r="F33" s="22">
        <v>15</v>
      </c>
      <c r="G33" s="23">
        <v>0.8182</v>
      </c>
      <c r="H33" s="22">
        <v>10</v>
      </c>
      <c r="I33" s="23">
        <v>0.9545</v>
      </c>
      <c r="J33" s="45">
        <v>12</v>
      </c>
      <c r="K33" s="45">
        <v>0</v>
      </c>
      <c r="L33" s="45">
        <v>15</v>
      </c>
      <c r="M33" s="45">
        <v>20</v>
      </c>
      <c r="N33" s="45">
        <v>15</v>
      </c>
      <c r="O33" s="18">
        <f t="shared" si="1"/>
        <v>87</v>
      </c>
    </row>
    <row r="34" s="2" customFormat="1" spans="1:15">
      <c r="A34" s="18">
        <v>31</v>
      </c>
      <c r="B34" s="19" t="s">
        <v>77</v>
      </c>
      <c r="C34" s="22">
        <v>212</v>
      </c>
      <c r="D34" s="22">
        <v>209</v>
      </c>
      <c r="E34" s="23">
        <f t="shared" si="2"/>
        <v>0.985849056603774</v>
      </c>
      <c r="F34" s="22">
        <v>13</v>
      </c>
      <c r="G34" s="23">
        <v>0.907</v>
      </c>
      <c r="H34" s="22">
        <v>15</v>
      </c>
      <c r="I34" s="23">
        <v>0.9138</v>
      </c>
      <c r="J34" s="45">
        <v>10</v>
      </c>
      <c r="K34" s="45">
        <v>0</v>
      </c>
      <c r="L34" s="45">
        <v>15</v>
      </c>
      <c r="M34" s="45">
        <v>20</v>
      </c>
      <c r="N34" s="45">
        <v>15</v>
      </c>
      <c r="O34" s="18">
        <f t="shared" si="1"/>
        <v>88</v>
      </c>
    </row>
    <row r="35" spans="1:15">
      <c r="A35" s="18">
        <v>32</v>
      </c>
      <c r="B35" s="19" t="s">
        <v>78</v>
      </c>
      <c r="C35" s="22">
        <v>205</v>
      </c>
      <c r="D35" s="22">
        <v>205</v>
      </c>
      <c r="E35" s="23">
        <f t="shared" si="2"/>
        <v>1</v>
      </c>
      <c r="F35" s="22">
        <v>15</v>
      </c>
      <c r="G35" s="23">
        <v>1</v>
      </c>
      <c r="H35" s="22">
        <v>20</v>
      </c>
      <c r="I35" s="23">
        <v>0.5625</v>
      </c>
      <c r="J35" s="45">
        <v>0</v>
      </c>
      <c r="K35" s="45">
        <v>0</v>
      </c>
      <c r="L35" s="45">
        <v>15</v>
      </c>
      <c r="M35" s="45">
        <v>20</v>
      </c>
      <c r="N35" s="45">
        <v>15</v>
      </c>
      <c r="O35" s="18">
        <f t="shared" si="1"/>
        <v>85</v>
      </c>
    </row>
    <row r="36" s="2" customFormat="1" spans="1:15">
      <c r="A36" s="18">
        <v>33</v>
      </c>
      <c r="B36" s="19" t="s">
        <v>79</v>
      </c>
      <c r="C36" s="20">
        <v>205</v>
      </c>
      <c r="D36" s="20">
        <v>205</v>
      </c>
      <c r="E36" s="21">
        <f t="shared" si="2"/>
        <v>1</v>
      </c>
      <c r="F36" s="18">
        <v>15</v>
      </c>
      <c r="G36" s="23">
        <v>0.9796</v>
      </c>
      <c r="H36" s="20">
        <v>20</v>
      </c>
      <c r="I36" s="21">
        <v>0.875</v>
      </c>
      <c r="J36" s="18">
        <v>8</v>
      </c>
      <c r="K36" s="45">
        <v>0</v>
      </c>
      <c r="L36" s="18">
        <v>15</v>
      </c>
      <c r="M36" s="18">
        <v>20</v>
      </c>
      <c r="N36" s="18">
        <v>15</v>
      </c>
      <c r="O36" s="18">
        <f t="shared" si="1"/>
        <v>93</v>
      </c>
    </row>
    <row r="37" s="7" customFormat="1" spans="1:15">
      <c r="A37" s="18">
        <v>34</v>
      </c>
      <c r="B37" s="19" t="s">
        <v>80</v>
      </c>
      <c r="C37" s="22">
        <v>194</v>
      </c>
      <c r="D37" s="22">
        <v>194</v>
      </c>
      <c r="E37" s="23">
        <f t="shared" si="2"/>
        <v>1</v>
      </c>
      <c r="F37" s="22">
        <v>15</v>
      </c>
      <c r="G37" s="23">
        <v>1</v>
      </c>
      <c r="H37" s="20">
        <v>20</v>
      </c>
      <c r="I37" s="21">
        <v>0.92</v>
      </c>
      <c r="J37" s="18">
        <v>11</v>
      </c>
      <c r="K37" s="45">
        <v>0</v>
      </c>
      <c r="L37" s="18">
        <v>15</v>
      </c>
      <c r="M37" s="18">
        <v>20</v>
      </c>
      <c r="N37" s="18">
        <v>15</v>
      </c>
      <c r="O37" s="18">
        <f t="shared" si="1"/>
        <v>96</v>
      </c>
    </row>
    <row r="38" s="7" customFormat="1" spans="1:15">
      <c r="A38" s="18">
        <v>35</v>
      </c>
      <c r="B38" s="19" t="s">
        <v>81</v>
      </c>
      <c r="C38" s="20">
        <v>184</v>
      </c>
      <c r="D38" s="20">
        <v>184</v>
      </c>
      <c r="E38" s="21">
        <f t="shared" si="2"/>
        <v>1</v>
      </c>
      <c r="F38" s="20">
        <v>15</v>
      </c>
      <c r="G38" s="23">
        <v>1</v>
      </c>
      <c r="H38" s="20">
        <v>20</v>
      </c>
      <c r="I38" s="21">
        <v>1</v>
      </c>
      <c r="J38" s="18">
        <v>15</v>
      </c>
      <c r="K38" s="45">
        <v>0</v>
      </c>
      <c r="L38" s="18">
        <v>15</v>
      </c>
      <c r="M38" s="18">
        <v>20</v>
      </c>
      <c r="N38" s="18">
        <v>15</v>
      </c>
      <c r="O38" s="18">
        <f t="shared" si="1"/>
        <v>100</v>
      </c>
    </row>
    <row r="39" s="2" customFormat="1" spans="1:15">
      <c r="A39" s="18">
        <v>36</v>
      </c>
      <c r="B39" s="24" t="s">
        <v>82</v>
      </c>
      <c r="C39" s="22">
        <v>183</v>
      </c>
      <c r="D39" s="22">
        <v>183</v>
      </c>
      <c r="E39" s="23">
        <f t="shared" si="2"/>
        <v>1</v>
      </c>
      <c r="F39" s="22">
        <v>15</v>
      </c>
      <c r="G39" s="23">
        <v>1</v>
      </c>
      <c r="H39" s="22">
        <v>20</v>
      </c>
      <c r="I39" s="23">
        <v>1</v>
      </c>
      <c r="J39" s="45">
        <v>15</v>
      </c>
      <c r="K39" s="45">
        <v>0</v>
      </c>
      <c r="L39" s="45">
        <v>15</v>
      </c>
      <c r="M39" s="45">
        <v>20</v>
      </c>
      <c r="N39" s="45">
        <v>15</v>
      </c>
      <c r="O39" s="45">
        <f t="shared" si="1"/>
        <v>100</v>
      </c>
    </row>
    <row r="40" s="4" customFormat="1" spans="1:15">
      <c r="A40" s="18">
        <v>37</v>
      </c>
      <c r="B40" s="19" t="s">
        <v>83</v>
      </c>
      <c r="C40" s="22">
        <v>179</v>
      </c>
      <c r="D40" s="22">
        <v>179</v>
      </c>
      <c r="E40" s="23">
        <f t="shared" si="2"/>
        <v>1</v>
      </c>
      <c r="F40" s="22">
        <v>15</v>
      </c>
      <c r="G40" s="23">
        <v>1</v>
      </c>
      <c r="H40" s="22">
        <v>20</v>
      </c>
      <c r="I40" s="23">
        <v>0.6207</v>
      </c>
      <c r="J40" s="45">
        <v>0</v>
      </c>
      <c r="K40" s="45">
        <v>0</v>
      </c>
      <c r="L40" s="45">
        <v>15</v>
      </c>
      <c r="M40" s="45">
        <v>20</v>
      </c>
      <c r="N40" s="45">
        <v>15</v>
      </c>
      <c r="O40" s="18">
        <f t="shared" si="1"/>
        <v>85</v>
      </c>
    </row>
    <row r="41" s="2" customFormat="1" spans="1:15">
      <c r="A41" s="18">
        <v>38</v>
      </c>
      <c r="B41" s="19" t="s">
        <v>84</v>
      </c>
      <c r="C41" s="20">
        <v>174</v>
      </c>
      <c r="D41" s="20">
        <v>161</v>
      </c>
      <c r="E41" s="21">
        <f t="shared" si="2"/>
        <v>0.925287356321839</v>
      </c>
      <c r="F41" s="20">
        <v>7</v>
      </c>
      <c r="G41" s="23">
        <v>0.7925</v>
      </c>
      <c r="H41" s="20">
        <v>5</v>
      </c>
      <c r="I41" s="21">
        <v>1</v>
      </c>
      <c r="J41" s="18">
        <v>15</v>
      </c>
      <c r="K41" s="45">
        <v>0</v>
      </c>
      <c r="L41" s="18">
        <v>15</v>
      </c>
      <c r="M41" s="18">
        <v>20</v>
      </c>
      <c r="N41" s="18">
        <v>15</v>
      </c>
      <c r="O41" s="18">
        <f t="shared" si="1"/>
        <v>77</v>
      </c>
    </row>
    <row r="42" s="6" customFormat="1" spans="1:15">
      <c r="A42" s="18">
        <v>39</v>
      </c>
      <c r="B42" s="19" t="s">
        <v>85</v>
      </c>
      <c r="C42" s="20">
        <v>171</v>
      </c>
      <c r="D42" s="20">
        <v>171</v>
      </c>
      <c r="E42" s="21">
        <f t="shared" si="2"/>
        <v>1</v>
      </c>
      <c r="F42" s="18">
        <v>15</v>
      </c>
      <c r="G42" s="23">
        <v>1</v>
      </c>
      <c r="H42" s="20">
        <v>20</v>
      </c>
      <c r="I42" s="21">
        <v>0.8478</v>
      </c>
      <c r="J42" s="18">
        <v>7</v>
      </c>
      <c r="K42" s="45">
        <v>0</v>
      </c>
      <c r="L42" s="18">
        <v>15</v>
      </c>
      <c r="M42" s="18">
        <v>20</v>
      </c>
      <c r="N42" s="18">
        <v>15</v>
      </c>
      <c r="O42" s="18">
        <f t="shared" si="1"/>
        <v>92</v>
      </c>
    </row>
    <row r="43" s="2" customFormat="1" spans="1:15">
      <c r="A43" s="18">
        <v>40</v>
      </c>
      <c r="B43" s="26" t="s">
        <v>86</v>
      </c>
      <c r="C43" s="18">
        <v>163</v>
      </c>
      <c r="D43" s="18">
        <v>163</v>
      </c>
      <c r="E43" s="21">
        <f t="shared" si="2"/>
        <v>1</v>
      </c>
      <c r="F43" s="20">
        <v>15</v>
      </c>
      <c r="G43" s="23">
        <v>1</v>
      </c>
      <c r="H43" s="20">
        <v>20</v>
      </c>
      <c r="I43" s="21">
        <v>0.7083</v>
      </c>
      <c r="J43" s="18">
        <v>0</v>
      </c>
      <c r="K43" s="45">
        <v>9</v>
      </c>
      <c r="L43" s="18">
        <v>7</v>
      </c>
      <c r="M43" s="18">
        <v>20</v>
      </c>
      <c r="N43" s="18">
        <v>15</v>
      </c>
      <c r="O43" s="18">
        <f t="shared" si="1"/>
        <v>77</v>
      </c>
    </row>
    <row r="44" s="2" customFormat="1" spans="1:15">
      <c r="A44" s="18">
        <v>41</v>
      </c>
      <c r="B44" s="19" t="s">
        <v>87</v>
      </c>
      <c r="C44" s="20">
        <v>158</v>
      </c>
      <c r="D44" s="20">
        <v>158</v>
      </c>
      <c r="E44" s="21">
        <f t="shared" si="2"/>
        <v>1</v>
      </c>
      <c r="F44" s="20">
        <v>15</v>
      </c>
      <c r="G44" s="23">
        <v>1</v>
      </c>
      <c r="H44" s="20">
        <v>20</v>
      </c>
      <c r="I44" s="21">
        <v>1</v>
      </c>
      <c r="J44" s="18">
        <v>15</v>
      </c>
      <c r="K44" s="45">
        <v>1</v>
      </c>
      <c r="L44" s="18">
        <v>15</v>
      </c>
      <c r="M44" s="18">
        <v>20</v>
      </c>
      <c r="N44" s="18">
        <v>15</v>
      </c>
      <c r="O44" s="18">
        <f t="shared" si="1"/>
        <v>100</v>
      </c>
    </row>
    <row r="45" spans="1:15">
      <c r="A45" s="18">
        <v>42</v>
      </c>
      <c r="B45" s="24" t="s">
        <v>88</v>
      </c>
      <c r="C45" s="22">
        <v>156</v>
      </c>
      <c r="D45" s="22">
        <v>156</v>
      </c>
      <c r="E45" s="23">
        <f t="shared" si="2"/>
        <v>1</v>
      </c>
      <c r="F45" s="22">
        <v>15</v>
      </c>
      <c r="G45" s="23">
        <v>1</v>
      </c>
      <c r="H45" s="22">
        <v>20</v>
      </c>
      <c r="I45" s="23">
        <v>0.8364</v>
      </c>
      <c r="J45" s="45">
        <v>6</v>
      </c>
      <c r="K45" s="45">
        <v>0</v>
      </c>
      <c r="L45" s="45">
        <v>15</v>
      </c>
      <c r="M45" s="45">
        <v>20</v>
      </c>
      <c r="N45" s="45">
        <v>15</v>
      </c>
      <c r="O45" s="45">
        <f t="shared" si="1"/>
        <v>91</v>
      </c>
    </row>
    <row r="46" spans="1:15">
      <c r="A46" s="18">
        <v>43</v>
      </c>
      <c r="B46" s="19" t="s">
        <v>89</v>
      </c>
      <c r="C46" s="18">
        <v>154</v>
      </c>
      <c r="D46" s="18">
        <v>154</v>
      </c>
      <c r="E46" s="21">
        <f t="shared" si="2"/>
        <v>1</v>
      </c>
      <c r="F46" s="20">
        <v>15</v>
      </c>
      <c r="G46" s="23">
        <v>0.9688</v>
      </c>
      <c r="H46" s="20">
        <v>15</v>
      </c>
      <c r="I46" s="21">
        <v>0.8</v>
      </c>
      <c r="J46" s="18">
        <v>5</v>
      </c>
      <c r="K46" s="45">
        <v>0</v>
      </c>
      <c r="L46" s="18">
        <v>15</v>
      </c>
      <c r="M46" s="18">
        <v>20</v>
      </c>
      <c r="N46" s="18">
        <v>15</v>
      </c>
      <c r="O46" s="18">
        <f t="shared" si="1"/>
        <v>85</v>
      </c>
    </row>
    <row r="47" s="2" customFormat="1" spans="1:15">
      <c r="A47" s="18">
        <v>44</v>
      </c>
      <c r="B47" s="19" t="s">
        <v>90</v>
      </c>
      <c r="C47" s="20">
        <v>153</v>
      </c>
      <c r="D47" s="20">
        <v>153</v>
      </c>
      <c r="E47" s="21">
        <f t="shared" si="2"/>
        <v>1</v>
      </c>
      <c r="F47" s="20">
        <v>15</v>
      </c>
      <c r="G47" s="23">
        <v>1</v>
      </c>
      <c r="H47" s="20">
        <v>20</v>
      </c>
      <c r="I47" s="21">
        <v>0.875</v>
      </c>
      <c r="J47" s="18">
        <v>8</v>
      </c>
      <c r="K47" s="45">
        <v>0</v>
      </c>
      <c r="L47" s="18">
        <v>15</v>
      </c>
      <c r="M47" s="18">
        <v>20</v>
      </c>
      <c r="N47" s="18">
        <v>15</v>
      </c>
      <c r="O47" s="18">
        <f t="shared" si="1"/>
        <v>93</v>
      </c>
    </row>
    <row r="48" s="7" customFormat="1" spans="1:15">
      <c r="A48" s="18">
        <v>45</v>
      </c>
      <c r="B48" s="19" t="s">
        <v>91</v>
      </c>
      <c r="C48" s="22">
        <v>146</v>
      </c>
      <c r="D48" s="22">
        <v>146</v>
      </c>
      <c r="E48" s="23">
        <f t="shared" si="2"/>
        <v>1</v>
      </c>
      <c r="F48" s="22">
        <v>15</v>
      </c>
      <c r="G48" s="23">
        <v>1</v>
      </c>
      <c r="H48" s="20">
        <v>20</v>
      </c>
      <c r="I48" s="21">
        <v>1</v>
      </c>
      <c r="J48" s="18">
        <v>15</v>
      </c>
      <c r="K48" s="45">
        <v>0</v>
      </c>
      <c r="L48" s="18">
        <v>15</v>
      </c>
      <c r="M48" s="18">
        <v>20</v>
      </c>
      <c r="N48" s="18">
        <v>15</v>
      </c>
      <c r="O48" s="18">
        <f t="shared" si="1"/>
        <v>100</v>
      </c>
    </row>
    <row r="49" spans="1:15">
      <c r="A49" s="18">
        <v>46</v>
      </c>
      <c r="B49" s="19" t="s">
        <v>92</v>
      </c>
      <c r="C49" s="20">
        <v>143</v>
      </c>
      <c r="D49" s="20">
        <v>143</v>
      </c>
      <c r="E49" s="21">
        <f t="shared" si="2"/>
        <v>1</v>
      </c>
      <c r="F49" s="18">
        <v>15</v>
      </c>
      <c r="G49" s="23">
        <v>0.9767</v>
      </c>
      <c r="H49" s="20">
        <v>20</v>
      </c>
      <c r="I49" s="21">
        <v>1</v>
      </c>
      <c r="J49" s="18">
        <v>15</v>
      </c>
      <c r="K49" s="45">
        <v>0</v>
      </c>
      <c r="L49" s="18">
        <v>15</v>
      </c>
      <c r="M49" s="18">
        <v>20</v>
      </c>
      <c r="N49" s="18">
        <v>15</v>
      </c>
      <c r="O49" s="18">
        <f t="shared" si="1"/>
        <v>100</v>
      </c>
    </row>
    <row r="50" s="2" customFormat="1" spans="1:15">
      <c r="A50" s="18">
        <v>47</v>
      </c>
      <c r="B50" s="19" t="s">
        <v>93</v>
      </c>
      <c r="C50" s="20">
        <v>142</v>
      </c>
      <c r="D50" s="20">
        <v>142</v>
      </c>
      <c r="E50" s="21">
        <f t="shared" si="2"/>
        <v>1</v>
      </c>
      <c r="F50" s="20">
        <v>15</v>
      </c>
      <c r="G50" s="23">
        <v>1</v>
      </c>
      <c r="H50" s="20">
        <v>20</v>
      </c>
      <c r="I50" s="21">
        <v>1</v>
      </c>
      <c r="J50" s="18">
        <v>15</v>
      </c>
      <c r="K50" s="45">
        <v>0</v>
      </c>
      <c r="L50" s="18">
        <v>15</v>
      </c>
      <c r="M50" s="18">
        <v>20</v>
      </c>
      <c r="N50" s="18">
        <v>15</v>
      </c>
      <c r="O50" s="18">
        <f t="shared" si="1"/>
        <v>100</v>
      </c>
    </row>
    <row r="51" spans="1:15">
      <c r="A51" s="18">
        <v>48</v>
      </c>
      <c r="B51" s="19" t="s">
        <v>94</v>
      </c>
      <c r="C51" s="18">
        <v>142</v>
      </c>
      <c r="D51" s="18">
        <v>141</v>
      </c>
      <c r="E51" s="21">
        <f t="shared" si="2"/>
        <v>0.992957746478873</v>
      </c>
      <c r="F51" s="20">
        <v>14</v>
      </c>
      <c r="G51" s="23">
        <v>1</v>
      </c>
      <c r="H51" s="20">
        <v>20</v>
      </c>
      <c r="I51" s="21">
        <v>1</v>
      </c>
      <c r="J51" s="18">
        <v>15</v>
      </c>
      <c r="K51" s="45">
        <v>0</v>
      </c>
      <c r="L51" s="18">
        <v>15</v>
      </c>
      <c r="M51" s="18">
        <v>20</v>
      </c>
      <c r="N51" s="18">
        <v>15</v>
      </c>
      <c r="O51" s="18">
        <f t="shared" si="1"/>
        <v>99</v>
      </c>
    </row>
    <row r="52" s="5" customFormat="1" spans="1:15">
      <c r="A52" s="18">
        <v>49</v>
      </c>
      <c r="B52" s="24" t="s">
        <v>95</v>
      </c>
      <c r="C52" s="22">
        <v>139</v>
      </c>
      <c r="D52" s="22">
        <v>110</v>
      </c>
      <c r="E52" s="23">
        <f t="shared" si="2"/>
        <v>0.79136690647482</v>
      </c>
      <c r="F52" s="22">
        <v>0</v>
      </c>
      <c r="G52" s="23">
        <v>0.9286</v>
      </c>
      <c r="H52" s="22">
        <v>15</v>
      </c>
      <c r="I52" s="23">
        <v>0.9412</v>
      </c>
      <c r="J52" s="45">
        <v>12</v>
      </c>
      <c r="K52" s="45">
        <v>0</v>
      </c>
      <c r="L52" s="45">
        <v>15</v>
      </c>
      <c r="M52" s="45">
        <v>20</v>
      </c>
      <c r="N52" s="45">
        <v>15</v>
      </c>
      <c r="O52" s="45">
        <f t="shared" si="1"/>
        <v>77</v>
      </c>
    </row>
    <row r="53" s="52" customFormat="1" spans="1:15">
      <c r="A53" s="18">
        <v>50</v>
      </c>
      <c r="B53" s="19" t="s">
        <v>96</v>
      </c>
      <c r="C53" s="18">
        <v>138</v>
      </c>
      <c r="D53" s="18">
        <v>0</v>
      </c>
      <c r="E53" s="21">
        <f t="shared" si="2"/>
        <v>0</v>
      </c>
      <c r="F53" s="20">
        <v>0</v>
      </c>
      <c r="G53" s="23">
        <v>0.962</v>
      </c>
      <c r="H53" s="20">
        <v>15</v>
      </c>
      <c r="I53" s="21">
        <v>0.6667</v>
      </c>
      <c r="J53" s="18">
        <v>0</v>
      </c>
      <c r="K53" s="45">
        <v>0</v>
      </c>
      <c r="L53" s="18">
        <v>15</v>
      </c>
      <c r="M53" s="18">
        <v>20</v>
      </c>
      <c r="N53" s="18">
        <v>15</v>
      </c>
      <c r="O53" s="18">
        <f t="shared" si="1"/>
        <v>65</v>
      </c>
    </row>
    <row r="54" s="52" customFormat="1" spans="1:15">
      <c r="A54" s="18">
        <v>51</v>
      </c>
      <c r="B54" s="19" t="s">
        <v>97</v>
      </c>
      <c r="C54" s="20">
        <v>135</v>
      </c>
      <c r="D54" s="20">
        <v>0</v>
      </c>
      <c r="E54" s="21">
        <f t="shared" si="2"/>
        <v>0</v>
      </c>
      <c r="F54" s="20">
        <v>0</v>
      </c>
      <c r="G54" s="23">
        <v>1</v>
      </c>
      <c r="H54" s="20">
        <v>20</v>
      </c>
      <c r="I54" s="21">
        <v>1</v>
      </c>
      <c r="J54" s="18">
        <v>15</v>
      </c>
      <c r="K54" s="45">
        <v>0</v>
      </c>
      <c r="L54" s="18">
        <v>15</v>
      </c>
      <c r="M54" s="18">
        <v>20</v>
      </c>
      <c r="N54" s="18">
        <v>15</v>
      </c>
      <c r="O54" s="18">
        <f t="shared" si="1"/>
        <v>85</v>
      </c>
    </row>
    <row r="55" s="5" customFormat="1" spans="1:15">
      <c r="A55" s="18">
        <v>52</v>
      </c>
      <c r="B55" s="19" t="s">
        <v>98</v>
      </c>
      <c r="C55" s="20">
        <v>126</v>
      </c>
      <c r="D55" s="20">
        <v>126</v>
      </c>
      <c r="E55" s="21">
        <f t="shared" si="2"/>
        <v>1</v>
      </c>
      <c r="F55" s="20">
        <v>15</v>
      </c>
      <c r="G55" s="23">
        <v>1</v>
      </c>
      <c r="H55" s="20">
        <v>20</v>
      </c>
      <c r="I55" s="21">
        <v>1</v>
      </c>
      <c r="J55" s="18">
        <v>15</v>
      </c>
      <c r="K55" s="45">
        <v>0</v>
      </c>
      <c r="L55" s="18">
        <v>15</v>
      </c>
      <c r="M55" s="18">
        <v>20</v>
      </c>
      <c r="N55" s="18">
        <v>15</v>
      </c>
      <c r="O55" s="18">
        <f t="shared" si="1"/>
        <v>100</v>
      </c>
    </row>
    <row r="56" s="4" customFormat="1" spans="1:15">
      <c r="A56" s="18">
        <v>53</v>
      </c>
      <c r="B56" s="19" t="s">
        <v>99</v>
      </c>
      <c r="C56" s="20">
        <v>122</v>
      </c>
      <c r="D56" s="20">
        <v>111</v>
      </c>
      <c r="E56" s="21">
        <f t="shared" si="2"/>
        <v>0.909836065573771</v>
      </c>
      <c r="F56" s="20">
        <v>6</v>
      </c>
      <c r="G56" s="23">
        <v>0.9615</v>
      </c>
      <c r="H56" s="20">
        <v>15</v>
      </c>
      <c r="I56" s="21">
        <v>0.5</v>
      </c>
      <c r="J56" s="18">
        <v>0</v>
      </c>
      <c r="K56" s="45">
        <v>0</v>
      </c>
      <c r="L56" s="18">
        <v>15</v>
      </c>
      <c r="M56" s="18">
        <v>20</v>
      </c>
      <c r="N56" s="18">
        <v>15</v>
      </c>
      <c r="O56" s="18">
        <f t="shared" si="1"/>
        <v>71</v>
      </c>
    </row>
    <row r="57" s="6" customFormat="1" spans="1:15">
      <c r="A57" s="18">
        <v>54</v>
      </c>
      <c r="B57" s="19" t="s">
        <v>100</v>
      </c>
      <c r="C57" s="22">
        <v>118</v>
      </c>
      <c r="D57" s="22">
        <v>55</v>
      </c>
      <c r="E57" s="23">
        <f t="shared" si="2"/>
        <v>0.466101694915254</v>
      </c>
      <c r="F57" s="45">
        <v>0</v>
      </c>
      <c r="G57" s="23">
        <v>1</v>
      </c>
      <c r="H57" s="20">
        <v>20</v>
      </c>
      <c r="I57" s="21">
        <v>1</v>
      </c>
      <c r="J57" s="18">
        <v>15</v>
      </c>
      <c r="K57" s="45">
        <v>0</v>
      </c>
      <c r="L57" s="18">
        <v>15</v>
      </c>
      <c r="M57" s="18">
        <v>20</v>
      </c>
      <c r="N57" s="18">
        <v>15</v>
      </c>
      <c r="O57" s="18">
        <f t="shared" si="1"/>
        <v>85</v>
      </c>
    </row>
    <row r="58" s="52" customFormat="1" spans="1:15">
      <c r="A58" s="18">
        <v>55</v>
      </c>
      <c r="B58" s="19" t="s">
        <v>101</v>
      </c>
      <c r="C58" s="22">
        <v>117</v>
      </c>
      <c r="D58" s="22">
        <v>117</v>
      </c>
      <c r="E58" s="23">
        <f t="shared" si="2"/>
        <v>1</v>
      </c>
      <c r="F58" s="22">
        <v>15</v>
      </c>
      <c r="G58" s="23">
        <v>1</v>
      </c>
      <c r="H58" s="20">
        <v>20</v>
      </c>
      <c r="I58" s="21">
        <v>1</v>
      </c>
      <c r="J58" s="18">
        <v>15</v>
      </c>
      <c r="K58" s="45">
        <v>0</v>
      </c>
      <c r="L58" s="18">
        <v>15</v>
      </c>
      <c r="M58" s="18">
        <v>20</v>
      </c>
      <c r="N58" s="18">
        <v>15</v>
      </c>
      <c r="O58" s="18">
        <f t="shared" si="1"/>
        <v>100</v>
      </c>
    </row>
    <row r="59" s="2" customFormat="1" spans="1:15">
      <c r="A59" s="18">
        <v>56</v>
      </c>
      <c r="B59" s="24" t="s">
        <v>102</v>
      </c>
      <c r="C59" s="22">
        <v>114</v>
      </c>
      <c r="D59" s="22">
        <v>92</v>
      </c>
      <c r="E59" s="23">
        <f t="shared" si="2"/>
        <v>0.807017543859649</v>
      </c>
      <c r="F59" s="22">
        <v>0</v>
      </c>
      <c r="G59" s="23">
        <v>1</v>
      </c>
      <c r="H59" s="22">
        <v>20</v>
      </c>
      <c r="I59" s="23">
        <v>0.8929</v>
      </c>
      <c r="J59" s="45">
        <v>9</v>
      </c>
      <c r="K59" s="45">
        <v>0</v>
      </c>
      <c r="L59" s="45">
        <v>15</v>
      </c>
      <c r="M59" s="45">
        <v>20</v>
      </c>
      <c r="N59" s="45">
        <v>15</v>
      </c>
      <c r="O59" s="45">
        <f t="shared" si="1"/>
        <v>79</v>
      </c>
    </row>
    <row r="60" spans="1:15">
      <c r="A60" s="18">
        <v>57</v>
      </c>
      <c r="B60" s="19" t="s">
        <v>103</v>
      </c>
      <c r="C60" s="22">
        <v>113</v>
      </c>
      <c r="D60" s="22">
        <v>113</v>
      </c>
      <c r="E60" s="23">
        <f t="shared" si="2"/>
        <v>1</v>
      </c>
      <c r="F60" s="22">
        <v>15</v>
      </c>
      <c r="G60" s="23">
        <v>1</v>
      </c>
      <c r="H60" s="22">
        <v>20</v>
      </c>
      <c r="I60" s="23">
        <v>1</v>
      </c>
      <c r="J60" s="45">
        <v>15</v>
      </c>
      <c r="K60" s="45">
        <v>0</v>
      </c>
      <c r="L60" s="45">
        <v>15</v>
      </c>
      <c r="M60" s="45">
        <v>20</v>
      </c>
      <c r="N60" s="45">
        <v>15</v>
      </c>
      <c r="O60" s="18">
        <f t="shared" si="1"/>
        <v>100</v>
      </c>
    </row>
    <row r="61" s="53" customFormat="1" spans="1:15">
      <c r="A61" s="18">
        <v>58</v>
      </c>
      <c r="B61" s="19" t="s">
        <v>104</v>
      </c>
      <c r="C61" s="22">
        <v>111</v>
      </c>
      <c r="D61" s="22">
        <v>105</v>
      </c>
      <c r="E61" s="23">
        <f t="shared" si="2"/>
        <v>0.945945945945946</v>
      </c>
      <c r="F61" s="22">
        <v>10</v>
      </c>
      <c r="G61" s="23">
        <v>0.9545</v>
      </c>
      <c r="H61" s="22">
        <v>15</v>
      </c>
      <c r="I61" s="23">
        <v>1</v>
      </c>
      <c r="J61" s="45">
        <v>15</v>
      </c>
      <c r="K61" s="45">
        <v>0</v>
      </c>
      <c r="L61" s="45">
        <v>15</v>
      </c>
      <c r="M61" s="45">
        <v>20</v>
      </c>
      <c r="N61" s="45">
        <v>15</v>
      </c>
      <c r="O61" s="18">
        <f t="shared" si="1"/>
        <v>90</v>
      </c>
    </row>
    <row r="62" s="4" customFormat="1" spans="1:15">
      <c r="A62" s="18">
        <v>59</v>
      </c>
      <c r="B62" s="56" t="s">
        <v>105</v>
      </c>
      <c r="C62" s="18">
        <v>105</v>
      </c>
      <c r="D62" s="18">
        <v>0</v>
      </c>
      <c r="E62" s="21">
        <f t="shared" si="2"/>
        <v>0</v>
      </c>
      <c r="F62" s="20">
        <v>0</v>
      </c>
      <c r="G62" s="23">
        <v>0.963</v>
      </c>
      <c r="H62" s="20">
        <v>15</v>
      </c>
      <c r="I62" s="21">
        <v>1</v>
      </c>
      <c r="J62" s="18">
        <v>15</v>
      </c>
      <c r="K62" s="45">
        <v>0</v>
      </c>
      <c r="L62" s="18">
        <v>15</v>
      </c>
      <c r="M62" s="18">
        <v>20</v>
      </c>
      <c r="N62" s="18">
        <v>15</v>
      </c>
      <c r="O62" s="18">
        <f t="shared" si="1"/>
        <v>80</v>
      </c>
    </row>
    <row r="63" s="7" customFormat="1" ht="13" customHeight="1" spans="1:15">
      <c r="A63" s="18">
        <v>60</v>
      </c>
      <c r="B63" s="25" t="s">
        <v>106</v>
      </c>
      <c r="C63" s="22">
        <v>101</v>
      </c>
      <c r="D63" s="22">
        <v>101</v>
      </c>
      <c r="E63" s="23">
        <f t="shared" si="2"/>
        <v>1</v>
      </c>
      <c r="F63" s="45">
        <v>15</v>
      </c>
      <c r="G63" s="23">
        <v>1</v>
      </c>
      <c r="H63" s="22">
        <v>20</v>
      </c>
      <c r="I63" s="23">
        <v>0.9857</v>
      </c>
      <c r="J63" s="45">
        <v>14</v>
      </c>
      <c r="K63" s="45">
        <v>5</v>
      </c>
      <c r="L63" s="45">
        <v>15</v>
      </c>
      <c r="M63" s="45">
        <v>20</v>
      </c>
      <c r="N63" s="45">
        <v>15</v>
      </c>
      <c r="O63" s="45">
        <f t="shared" si="1"/>
        <v>99</v>
      </c>
    </row>
    <row r="64" spans="1:15">
      <c r="A64" s="33" t="s">
        <v>43</v>
      </c>
      <c r="B64" s="34"/>
      <c r="C64" s="35">
        <f>SUM(C8:C63)</f>
        <v>12742</v>
      </c>
      <c r="D64" s="35">
        <f>SUM(D8:D63)</f>
        <v>11795</v>
      </c>
      <c r="E64" s="36"/>
      <c r="F64" s="37">
        <f>SUM(F8:F63)</f>
        <v>665</v>
      </c>
      <c r="G64" s="36"/>
      <c r="H64" s="37">
        <f t="shared" ref="H64:O64" si="3">SUM(H8:H63)</f>
        <v>1030</v>
      </c>
      <c r="I64" s="36"/>
      <c r="J64" s="35">
        <f t="shared" si="3"/>
        <v>551</v>
      </c>
      <c r="K64" s="35">
        <f t="shared" si="3"/>
        <v>56</v>
      </c>
      <c r="L64" s="35">
        <f t="shared" si="3"/>
        <v>826</v>
      </c>
      <c r="M64" s="48">
        <f t="shared" si="3"/>
        <v>1120</v>
      </c>
      <c r="N64" s="48">
        <f t="shared" si="3"/>
        <v>840</v>
      </c>
      <c r="O64" s="49">
        <f t="shared" si="3"/>
        <v>5032</v>
      </c>
    </row>
    <row r="65" spans="1:15">
      <c r="A65" s="38" t="s">
        <v>44</v>
      </c>
      <c r="B65" s="39"/>
      <c r="C65" s="40">
        <f t="shared" ref="C65:O65" si="4">AVERAGE(C8:C63)</f>
        <v>227.535714285714</v>
      </c>
      <c r="D65" s="40">
        <f t="shared" si="4"/>
        <v>210.625</v>
      </c>
      <c r="E65" s="41">
        <f>D64/C64</f>
        <v>0.925678857322241</v>
      </c>
      <c r="F65" s="40">
        <f t="shared" si="4"/>
        <v>11.875</v>
      </c>
      <c r="G65" s="41">
        <f t="shared" si="4"/>
        <v>0.977457142857143</v>
      </c>
      <c r="H65" s="50">
        <f t="shared" si="4"/>
        <v>18.3928571428571</v>
      </c>
      <c r="I65" s="41">
        <f t="shared" si="4"/>
        <v>0.884321428571428</v>
      </c>
      <c r="J65" s="50">
        <f t="shared" si="4"/>
        <v>9.83928571428571</v>
      </c>
      <c r="K65" s="50">
        <f t="shared" si="4"/>
        <v>1</v>
      </c>
      <c r="L65" s="50">
        <f t="shared" si="4"/>
        <v>14.75</v>
      </c>
      <c r="M65" s="51">
        <f t="shared" si="4"/>
        <v>20</v>
      </c>
      <c r="N65" s="50">
        <f t="shared" si="4"/>
        <v>15</v>
      </c>
      <c r="O65" s="50">
        <f t="shared" si="4"/>
        <v>89.8571428571429</v>
      </c>
    </row>
  </sheetData>
  <mergeCells count="4">
    <mergeCell ref="A1:B1"/>
    <mergeCell ref="A2:O2"/>
    <mergeCell ref="A64:B64"/>
    <mergeCell ref="A65:B65"/>
  </mergeCells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view="pageBreakPreview" zoomScale="60" zoomScaleNormal="100" workbookViewId="0">
      <selection activeCell="A1" sqref="A1:B1"/>
    </sheetView>
  </sheetViews>
  <sheetFormatPr defaultColWidth="9" defaultRowHeight="14.4"/>
  <cols>
    <col min="1" max="1" width="5.09259259259259" style="8" customWidth="1"/>
    <col min="2" max="2" width="26.6296296296296" style="9" customWidth="1"/>
    <col min="3" max="4" width="8.09259259259259" style="2" customWidth="1"/>
    <col min="5" max="5" width="7.37037037037037" style="10" customWidth="1"/>
    <col min="6" max="6" width="5.09259259259259" style="11" customWidth="1"/>
    <col min="7" max="7" width="7.72222222222222" style="10" customWidth="1"/>
    <col min="8" max="8" width="5.37037037037037" style="11" customWidth="1"/>
    <col min="9" max="9" width="7.37037037037037" style="12" customWidth="1"/>
    <col min="10" max="10" width="6.37037037037037" style="2" customWidth="1"/>
    <col min="11" max="11" width="7.37037037037037" style="8" customWidth="1"/>
    <col min="12" max="12" width="5.09259259259259" style="2" customWidth="1"/>
    <col min="13" max="13" width="12" style="8" customWidth="1"/>
    <col min="14" max="14" width="11.6296296296296" style="8" customWidth="1"/>
    <col min="15" max="15" width="7.26851851851852" style="2" customWidth="1"/>
    <col min="16" max="16384" width="9" style="2"/>
  </cols>
  <sheetData>
    <row r="1" ht="18.75" customHeight="1" spans="1:2">
      <c r="A1" s="13" t="s">
        <v>107</v>
      </c>
      <c r="B1" s="13"/>
    </row>
    <row r="2" s="1" customFormat="1" ht="22.5" customHeight="1" spans="1:15">
      <c r="A2" s="14" t="s">
        <v>108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58.5" customHeight="1" spans="1:15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7" t="s">
        <v>7</v>
      </c>
      <c r="G3" s="16" t="s">
        <v>8</v>
      </c>
      <c r="H3" s="17" t="s">
        <v>7</v>
      </c>
      <c r="I3" s="44" t="s">
        <v>9</v>
      </c>
      <c r="J3" s="15" t="s">
        <v>7</v>
      </c>
      <c r="K3" s="15" t="s">
        <v>10</v>
      </c>
      <c r="L3" s="15" t="s">
        <v>7</v>
      </c>
      <c r="M3" s="15" t="s">
        <v>11</v>
      </c>
      <c r="N3" s="15" t="s">
        <v>12</v>
      </c>
      <c r="O3" s="15" t="s">
        <v>13</v>
      </c>
    </row>
    <row r="4" s="2" customFormat="1" spans="1:15">
      <c r="A4" s="18">
        <v>1</v>
      </c>
      <c r="B4" s="19" t="s">
        <v>109</v>
      </c>
      <c r="C4" s="20">
        <v>98</v>
      </c>
      <c r="D4" s="20">
        <v>98</v>
      </c>
      <c r="E4" s="21">
        <f t="shared" ref="E4:E32" si="0">D4/C4</f>
        <v>1</v>
      </c>
      <c r="F4" s="20">
        <v>15</v>
      </c>
      <c r="G4" s="21">
        <v>1</v>
      </c>
      <c r="H4" s="20">
        <v>20</v>
      </c>
      <c r="I4" s="21">
        <v>1</v>
      </c>
      <c r="J4" s="18">
        <v>15</v>
      </c>
      <c r="K4" s="45">
        <v>0</v>
      </c>
      <c r="L4" s="18">
        <v>15</v>
      </c>
      <c r="M4" s="18">
        <v>20</v>
      </c>
      <c r="N4" s="18">
        <v>15</v>
      </c>
      <c r="O4" s="18">
        <f t="shared" ref="O4:O32" si="1">F4+H4+J4+L4+M4+N4</f>
        <v>100</v>
      </c>
    </row>
    <row r="5" spans="1:15">
      <c r="A5" s="18">
        <v>2</v>
      </c>
      <c r="B5" s="19" t="s">
        <v>110</v>
      </c>
      <c r="C5" s="22">
        <v>97</v>
      </c>
      <c r="D5" s="22">
        <v>97</v>
      </c>
      <c r="E5" s="23">
        <f t="shared" si="0"/>
        <v>1</v>
      </c>
      <c r="F5" s="22">
        <v>15</v>
      </c>
      <c r="G5" s="23">
        <v>1</v>
      </c>
      <c r="H5" s="22">
        <v>20</v>
      </c>
      <c r="I5" s="21">
        <v>0.9167</v>
      </c>
      <c r="J5" s="45">
        <v>10</v>
      </c>
      <c r="K5" s="45">
        <v>0</v>
      </c>
      <c r="L5" s="45">
        <v>15</v>
      </c>
      <c r="M5" s="45">
        <v>20</v>
      </c>
      <c r="N5" s="45">
        <v>15</v>
      </c>
      <c r="O5" s="18">
        <f t="shared" si="1"/>
        <v>95</v>
      </c>
    </row>
    <row r="6" spans="1:15">
      <c r="A6" s="18">
        <v>3</v>
      </c>
      <c r="B6" s="24" t="s">
        <v>111</v>
      </c>
      <c r="C6" s="22">
        <v>90</v>
      </c>
      <c r="D6" s="22">
        <v>90</v>
      </c>
      <c r="E6" s="23">
        <f t="shared" si="0"/>
        <v>1</v>
      </c>
      <c r="F6" s="22">
        <v>15</v>
      </c>
      <c r="G6" s="23">
        <v>1</v>
      </c>
      <c r="H6" s="22">
        <v>20</v>
      </c>
      <c r="I6" s="23">
        <v>0.875</v>
      </c>
      <c r="J6" s="45">
        <v>8</v>
      </c>
      <c r="K6" s="45">
        <v>0</v>
      </c>
      <c r="L6" s="45">
        <v>15</v>
      </c>
      <c r="M6" s="45">
        <v>20</v>
      </c>
      <c r="N6" s="45">
        <v>15</v>
      </c>
      <c r="O6" s="45">
        <f t="shared" si="1"/>
        <v>93</v>
      </c>
    </row>
    <row r="7" ht="24" spans="1:15">
      <c r="A7" s="18">
        <v>4</v>
      </c>
      <c r="B7" s="19" t="s">
        <v>112</v>
      </c>
      <c r="C7" s="18">
        <v>88</v>
      </c>
      <c r="D7" s="18">
        <v>18</v>
      </c>
      <c r="E7" s="21">
        <f t="shared" si="0"/>
        <v>0.204545454545455</v>
      </c>
      <c r="F7" s="20">
        <v>0</v>
      </c>
      <c r="G7" s="23">
        <v>0.7778</v>
      </c>
      <c r="H7" s="20">
        <v>5</v>
      </c>
      <c r="I7" s="21">
        <v>1</v>
      </c>
      <c r="J7" s="18">
        <v>15</v>
      </c>
      <c r="K7" s="45">
        <v>0</v>
      </c>
      <c r="L7" s="18">
        <v>15</v>
      </c>
      <c r="M7" s="18">
        <v>20</v>
      </c>
      <c r="N7" s="18">
        <v>15</v>
      </c>
      <c r="O7" s="18">
        <f t="shared" si="1"/>
        <v>70</v>
      </c>
    </row>
    <row r="8" spans="1:15">
      <c r="A8" s="18">
        <v>5</v>
      </c>
      <c r="B8" s="19" t="s">
        <v>113</v>
      </c>
      <c r="C8" s="20">
        <v>86</v>
      </c>
      <c r="D8" s="20">
        <v>73</v>
      </c>
      <c r="E8" s="21">
        <f t="shared" si="0"/>
        <v>0.848837209302326</v>
      </c>
      <c r="F8" s="20">
        <v>0</v>
      </c>
      <c r="G8" s="21">
        <v>1</v>
      </c>
      <c r="H8" s="20">
        <v>20</v>
      </c>
      <c r="I8" s="21">
        <v>1</v>
      </c>
      <c r="J8" s="18">
        <v>15</v>
      </c>
      <c r="K8" s="45">
        <v>2</v>
      </c>
      <c r="L8" s="18">
        <v>15</v>
      </c>
      <c r="M8" s="18">
        <v>20</v>
      </c>
      <c r="N8" s="18">
        <v>15</v>
      </c>
      <c r="O8" s="18">
        <f t="shared" si="1"/>
        <v>85</v>
      </c>
    </row>
    <row r="9" s="3" customFormat="1" spans="1:15">
      <c r="A9" s="18">
        <v>6</v>
      </c>
      <c r="B9" s="24" t="s">
        <v>114</v>
      </c>
      <c r="C9" s="22">
        <v>85</v>
      </c>
      <c r="D9" s="22">
        <v>85</v>
      </c>
      <c r="E9" s="23">
        <f t="shared" si="0"/>
        <v>1</v>
      </c>
      <c r="F9" s="22">
        <v>15</v>
      </c>
      <c r="G9" s="23">
        <v>1</v>
      </c>
      <c r="H9" s="22">
        <v>20</v>
      </c>
      <c r="I9" s="46">
        <v>1</v>
      </c>
      <c r="J9" s="45">
        <v>15</v>
      </c>
      <c r="K9" s="45">
        <v>0</v>
      </c>
      <c r="L9" s="45">
        <v>15</v>
      </c>
      <c r="M9" s="45">
        <v>20</v>
      </c>
      <c r="N9" s="45">
        <v>15</v>
      </c>
      <c r="O9" s="45">
        <f t="shared" si="1"/>
        <v>100</v>
      </c>
    </row>
    <row r="10" s="4" customFormat="1" ht="24" spans="1:15">
      <c r="A10" s="18">
        <v>7</v>
      </c>
      <c r="B10" s="19" t="s">
        <v>115</v>
      </c>
      <c r="C10" s="20">
        <v>82</v>
      </c>
      <c r="D10" s="20">
        <v>82</v>
      </c>
      <c r="E10" s="21">
        <f t="shared" si="0"/>
        <v>1</v>
      </c>
      <c r="F10" s="18">
        <v>15</v>
      </c>
      <c r="G10" s="21">
        <v>0.9756</v>
      </c>
      <c r="H10" s="20">
        <v>20</v>
      </c>
      <c r="I10" s="21">
        <v>1</v>
      </c>
      <c r="J10" s="18">
        <v>15</v>
      </c>
      <c r="K10" s="45">
        <v>2</v>
      </c>
      <c r="L10" s="18">
        <v>15</v>
      </c>
      <c r="M10" s="18">
        <v>20</v>
      </c>
      <c r="N10" s="18">
        <v>15</v>
      </c>
      <c r="O10" s="18">
        <f t="shared" si="1"/>
        <v>100</v>
      </c>
    </row>
    <row r="11" s="5" customFormat="1" ht="24" spans="1:15">
      <c r="A11" s="18">
        <v>8</v>
      </c>
      <c r="B11" s="19" t="s">
        <v>116</v>
      </c>
      <c r="C11" s="20">
        <v>78</v>
      </c>
      <c r="D11" s="20">
        <v>76</v>
      </c>
      <c r="E11" s="21">
        <f t="shared" si="0"/>
        <v>0.974358974358974</v>
      </c>
      <c r="F11" s="20">
        <v>11</v>
      </c>
      <c r="G11" s="21">
        <v>1</v>
      </c>
      <c r="H11" s="20">
        <v>20</v>
      </c>
      <c r="I11" s="21">
        <v>1</v>
      </c>
      <c r="J11" s="18">
        <v>15</v>
      </c>
      <c r="K11" s="45">
        <v>0</v>
      </c>
      <c r="L11" s="18">
        <v>15</v>
      </c>
      <c r="M11" s="18">
        <v>20</v>
      </c>
      <c r="N11" s="18">
        <v>15</v>
      </c>
      <c r="O11" s="18">
        <f t="shared" si="1"/>
        <v>96</v>
      </c>
    </row>
    <row r="12" s="6" customFormat="1" spans="1:15">
      <c r="A12" s="18">
        <v>9</v>
      </c>
      <c r="B12" s="19" t="s">
        <v>117</v>
      </c>
      <c r="C12" s="20">
        <v>75</v>
      </c>
      <c r="D12" s="20">
        <v>0</v>
      </c>
      <c r="E12" s="21">
        <f t="shared" si="0"/>
        <v>0</v>
      </c>
      <c r="F12" s="18">
        <v>0</v>
      </c>
      <c r="G12" s="21">
        <v>1</v>
      </c>
      <c r="H12" s="18">
        <v>20</v>
      </c>
      <c r="I12" s="21">
        <v>1</v>
      </c>
      <c r="J12" s="18">
        <v>15</v>
      </c>
      <c r="K12" s="45">
        <v>0</v>
      </c>
      <c r="L12" s="18">
        <v>15</v>
      </c>
      <c r="M12" s="18">
        <v>20</v>
      </c>
      <c r="N12" s="18">
        <v>15</v>
      </c>
      <c r="O12" s="18">
        <f t="shared" si="1"/>
        <v>85</v>
      </c>
    </row>
    <row r="13" spans="1:15">
      <c r="A13" s="18">
        <v>10</v>
      </c>
      <c r="B13" s="25" t="s">
        <v>118</v>
      </c>
      <c r="C13" s="22">
        <v>74</v>
      </c>
      <c r="D13" s="22">
        <v>74</v>
      </c>
      <c r="E13" s="23">
        <f t="shared" si="0"/>
        <v>1</v>
      </c>
      <c r="F13" s="22">
        <v>15</v>
      </c>
      <c r="G13" s="23">
        <v>1</v>
      </c>
      <c r="H13" s="22">
        <v>20</v>
      </c>
      <c r="I13" s="23">
        <v>1</v>
      </c>
      <c r="J13" s="45">
        <v>15</v>
      </c>
      <c r="K13" s="45">
        <v>0</v>
      </c>
      <c r="L13" s="45">
        <v>15</v>
      </c>
      <c r="M13" s="45">
        <v>20</v>
      </c>
      <c r="N13" s="45">
        <v>15</v>
      </c>
      <c r="O13" s="45">
        <f t="shared" si="1"/>
        <v>100</v>
      </c>
    </row>
    <row r="14" spans="1:15">
      <c r="A14" s="18">
        <v>11</v>
      </c>
      <c r="B14" s="19" t="s">
        <v>119</v>
      </c>
      <c r="C14" s="20">
        <v>70</v>
      </c>
      <c r="D14" s="20">
        <v>68</v>
      </c>
      <c r="E14" s="21">
        <f t="shared" si="0"/>
        <v>0.971428571428571</v>
      </c>
      <c r="F14" s="18">
        <v>12</v>
      </c>
      <c r="G14" s="23">
        <v>1</v>
      </c>
      <c r="H14" s="20">
        <v>20</v>
      </c>
      <c r="I14" s="21">
        <v>1</v>
      </c>
      <c r="J14" s="18">
        <v>15</v>
      </c>
      <c r="K14" s="45">
        <v>0</v>
      </c>
      <c r="L14" s="18">
        <v>15</v>
      </c>
      <c r="M14" s="18">
        <v>20</v>
      </c>
      <c r="N14" s="18">
        <v>15</v>
      </c>
      <c r="O14" s="18">
        <f t="shared" si="1"/>
        <v>97</v>
      </c>
    </row>
    <row r="15" ht="24" spans="1:15">
      <c r="A15" s="18">
        <v>12</v>
      </c>
      <c r="B15" s="19" t="s">
        <v>120</v>
      </c>
      <c r="C15" s="20">
        <v>63</v>
      </c>
      <c r="D15" s="20">
        <v>63</v>
      </c>
      <c r="E15" s="21">
        <f t="shared" si="0"/>
        <v>1</v>
      </c>
      <c r="F15" s="20">
        <v>15</v>
      </c>
      <c r="G15" s="21">
        <v>1</v>
      </c>
      <c r="H15" s="20">
        <v>20</v>
      </c>
      <c r="I15" s="21">
        <v>1</v>
      </c>
      <c r="J15" s="18">
        <v>15</v>
      </c>
      <c r="K15" s="45">
        <v>0</v>
      </c>
      <c r="L15" s="18">
        <v>15</v>
      </c>
      <c r="M15" s="18">
        <v>20</v>
      </c>
      <c r="N15" s="18">
        <v>15</v>
      </c>
      <c r="O15" s="18">
        <f t="shared" si="1"/>
        <v>100</v>
      </c>
    </row>
    <row r="16" ht="24" spans="1:15">
      <c r="A16" s="18">
        <v>13</v>
      </c>
      <c r="B16" s="19" t="s">
        <v>121</v>
      </c>
      <c r="C16" s="20">
        <v>62</v>
      </c>
      <c r="D16" s="20">
        <v>62</v>
      </c>
      <c r="E16" s="21">
        <f t="shared" si="0"/>
        <v>1</v>
      </c>
      <c r="F16" s="18">
        <v>15</v>
      </c>
      <c r="G16" s="23">
        <v>1</v>
      </c>
      <c r="H16" s="20">
        <v>20</v>
      </c>
      <c r="I16" s="21">
        <v>1</v>
      </c>
      <c r="J16" s="18">
        <v>15</v>
      </c>
      <c r="K16" s="45">
        <v>1</v>
      </c>
      <c r="L16" s="18">
        <v>15</v>
      </c>
      <c r="M16" s="18">
        <v>20</v>
      </c>
      <c r="N16" s="18">
        <v>15</v>
      </c>
      <c r="O16" s="18">
        <f t="shared" si="1"/>
        <v>100</v>
      </c>
    </row>
    <row r="17" ht="24" spans="1:15">
      <c r="A17" s="18">
        <v>14</v>
      </c>
      <c r="B17" s="19" t="s">
        <v>122</v>
      </c>
      <c r="C17" s="22">
        <v>62</v>
      </c>
      <c r="D17" s="22">
        <v>58</v>
      </c>
      <c r="E17" s="23">
        <f t="shared" si="0"/>
        <v>0.935483870967742</v>
      </c>
      <c r="F17" s="22">
        <v>9</v>
      </c>
      <c r="G17" s="23">
        <v>1</v>
      </c>
      <c r="H17" s="22">
        <v>20</v>
      </c>
      <c r="I17" s="21">
        <v>0.9333</v>
      </c>
      <c r="J17" s="45">
        <v>11</v>
      </c>
      <c r="K17" s="45">
        <v>0</v>
      </c>
      <c r="L17" s="45">
        <v>15</v>
      </c>
      <c r="M17" s="45">
        <v>20</v>
      </c>
      <c r="N17" s="45">
        <v>15</v>
      </c>
      <c r="O17" s="18">
        <f t="shared" si="1"/>
        <v>90</v>
      </c>
    </row>
    <row r="18" spans="1:15">
      <c r="A18" s="18">
        <v>15</v>
      </c>
      <c r="B18" s="19" t="s">
        <v>123</v>
      </c>
      <c r="C18" s="20">
        <v>58</v>
      </c>
      <c r="D18" s="20">
        <v>54</v>
      </c>
      <c r="E18" s="21">
        <f t="shared" si="0"/>
        <v>0.931034482758621</v>
      </c>
      <c r="F18" s="20">
        <v>8</v>
      </c>
      <c r="G18" s="23">
        <v>0.9412</v>
      </c>
      <c r="H18" s="20">
        <v>15</v>
      </c>
      <c r="I18" s="21">
        <v>0.8333</v>
      </c>
      <c r="J18" s="18">
        <v>6</v>
      </c>
      <c r="K18" s="45">
        <v>0</v>
      </c>
      <c r="L18" s="18">
        <v>15</v>
      </c>
      <c r="M18" s="18">
        <v>20</v>
      </c>
      <c r="N18" s="18">
        <v>15</v>
      </c>
      <c r="O18" s="18">
        <f t="shared" si="1"/>
        <v>79</v>
      </c>
    </row>
    <row r="19" spans="1:15">
      <c r="A19" s="18">
        <v>16</v>
      </c>
      <c r="B19" s="19" t="s">
        <v>124</v>
      </c>
      <c r="C19" s="20">
        <v>56</v>
      </c>
      <c r="D19" s="20">
        <v>53</v>
      </c>
      <c r="E19" s="21">
        <f t="shared" si="0"/>
        <v>0.946428571428571</v>
      </c>
      <c r="F19" s="18">
        <v>10</v>
      </c>
      <c r="G19" s="23">
        <v>0.8824</v>
      </c>
      <c r="H19" s="20">
        <v>10</v>
      </c>
      <c r="I19" s="21">
        <v>0.9231</v>
      </c>
      <c r="J19" s="18">
        <v>11</v>
      </c>
      <c r="K19" s="45">
        <v>0</v>
      </c>
      <c r="L19" s="18">
        <v>15</v>
      </c>
      <c r="M19" s="18">
        <v>20</v>
      </c>
      <c r="N19" s="18">
        <v>15</v>
      </c>
      <c r="O19" s="18">
        <f t="shared" si="1"/>
        <v>81</v>
      </c>
    </row>
    <row r="20" s="5" customFormat="1" spans="1:15">
      <c r="A20" s="18">
        <v>17</v>
      </c>
      <c r="B20" s="24" t="s">
        <v>125</v>
      </c>
      <c r="C20" s="22">
        <v>56</v>
      </c>
      <c r="D20" s="22">
        <v>0</v>
      </c>
      <c r="E20" s="23">
        <f t="shared" si="0"/>
        <v>0</v>
      </c>
      <c r="F20" s="22">
        <v>0</v>
      </c>
      <c r="G20" s="23">
        <v>0.94</v>
      </c>
      <c r="H20" s="22">
        <v>15</v>
      </c>
      <c r="I20" s="23">
        <v>0.9492</v>
      </c>
      <c r="J20" s="45">
        <v>12</v>
      </c>
      <c r="K20" s="45">
        <v>25</v>
      </c>
      <c r="L20" s="45">
        <v>0</v>
      </c>
      <c r="M20" s="45">
        <v>20</v>
      </c>
      <c r="N20" s="45">
        <v>15</v>
      </c>
      <c r="O20" s="45">
        <f t="shared" si="1"/>
        <v>62</v>
      </c>
    </row>
    <row r="21" ht="24" spans="1:15">
      <c r="A21" s="18">
        <v>18</v>
      </c>
      <c r="B21" s="19" t="s">
        <v>126</v>
      </c>
      <c r="C21" s="20">
        <v>50</v>
      </c>
      <c r="D21" s="20">
        <v>50</v>
      </c>
      <c r="E21" s="21">
        <f t="shared" si="0"/>
        <v>1</v>
      </c>
      <c r="F21" s="20">
        <v>15</v>
      </c>
      <c r="G21" s="23">
        <v>1</v>
      </c>
      <c r="H21" s="20">
        <v>20</v>
      </c>
      <c r="I21" s="21">
        <v>1</v>
      </c>
      <c r="J21" s="18">
        <v>15</v>
      </c>
      <c r="K21" s="45">
        <v>0</v>
      </c>
      <c r="L21" s="18">
        <v>15</v>
      </c>
      <c r="M21" s="18">
        <v>20</v>
      </c>
      <c r="N21" s="18">
        <v>15</v>
      </c>
      <c r="O21" s="18">
        <f t="shared" si="1"/>
        <v>100</v>
      </c>
    </row>
    <row r="22" s="4" customFormat="1" spans="1:15">
      <c r="A22" s="18">
        <v>19</v>
      </c>
      <c r="B22" s="24" t="s">
        <v>127</v>
      </c>
      <c r="C22" s="22">
        <v>48</v>
      </c>
      <c r="D22" s="22">
        <v>0</v>
      </c>
      <c r="E22" s="23">
        <f t="shared" si="0"/>
        <v>0</v>
      </c>
      <c r="F22" s="22">
        <v>0</v>
      </c>
      <c r="G22" s="23">
        <v>1</v>
      </c>
      <c r="H22" s="22">
        <v>20</v>
      </c>
      <c r="I22" s="23">
        <v>1</v>
      </c>
      <c r="J22" s="45">
        <v>15</v>
      </c>
      <c r="K22" s="45">
        <v>0</v>
      </c>
      <c r="L22" s="45">
        <v>15</v>
      </c>
      <c r="M22" s="45">
        <v>20</v>
      </c>
      <c r="N22" s="45">
        <v>15</v>
      </c>
      <c r="O22" s="45">
        <f t="shared" si="1"/>
        <v>85</v>
      </c>
    </row>
    <row r="23" s="7" customFormat="1" spans="1:15">
      <c r="A23" s="18">
        <v>20</v>
      </c>
      <c r="B23" s="19" t="s">
        <v>128</v>
      </c>
      <c r="C23" s="22">
        <v>47</v>
      </c>
      <c r="D23" s="22">
        <v>47</v>
      </c>
      <c r="E23" s="23">
        <f t="shared" si="0"/>
        <v>1</v>
      </c>
      <c r="F23" s="22">
        <v>15</v>
      </c>
      <c r="G23" s="23">
        <v>1</v>
      </c>
      <c r="H23" s="22">
        <v>20</v>
      </c>
      <c r="I23" s="23">
        <v>0.7143</v>
      </c>
      <c r="J23" s="45">
        <v>0</v>
      </c>
      <c r="K23" s="45">
        <v>0</v>
      </c>
      <c r="L23" s="45">
        <v>15</v>
      </c>
      <c r="M23" s="45">
        <v>20</v>
      </c>
      <c r="N23" s="45">
        <v>15</v>
      </c>
      <c r="O23" s="18">
        <f t="shared" si="1"/>
        <v>85</v>
      </c>
    </row>
    <row r="24" s="7" customFormat="1" spans="1:15">
      <c r="A24" s="18">
        <v>21</v>
      </c>
      <c r="B24" s="24" t="s">
        <v>102</v>
      </c>
      <c r="C24" s="22">
        <v>45</v>
      </c>
      <c r="D24" s="22">
        <v>45</v>
      </c>
      <c r="E24" s="23">
        <f t="shared" si="0"/>
        <v>1</v>
      </c>
      <c r="F24" s="22">
        <v>15</v>
      </c>
      <c r="G24" s="23">
        <v>1</v>
      </c>
      <c r="H24" s="22">
        <v>20</v>
      </c>
      <c r="I24" s="23">
        <v>0.8929</v>
      </c>
      <c r="J24" s="45">
        <v>9</v>
      </c>
      <c r="K24" s="45">
        <v>0</v>
      </c>
      <c r="L24" s="45">
        <v>15</v>
      </c>
      <c r="M24" s="45">
        <v>20</v>
      </c>
      <c r="N24" s="45">
        <v>15</v>
      </c>
      <c r="O24" s="45">
        <f t="shared" si="1"/>
        <v>94</v>
      </c>
    </row>
    <row r="25" s="7" customFormat="1" spans="1:15">
      <c r="A25" s="18">
        <v>22</v>
      </c>
      <c r="B25" s="26" t="s">
        <v>129</v>
      </c>
      <c r="C25" s="18">
        <v>40</v>
      </c>
      <c r="D25" s="18">
        <v>0</v>
      </c>
      <c r="E25" s="21">
        <f t="shared" si="0"/>
        <v>0</v>
      </c>
      <c r="F25" s="20">
        <v>0</v>
      </c>
      <c r="G25" s="23">
        <v>1</v>
      </c>
      <c r="H25" s="20">
        <v>20</v>
      </c>
      <c r="I25" s="21">
        <v>0.5</v>
      </c>
      <c r="J25" s="18">
        <v>0</v>
      </c>
      <c r="K25" s="45">
        <v>0</v>
      </c>
      <c r="L25" s="18">
        <v>15</v>
      </c>
      <c r="M25" s="18">
        <v>20</v>
      </c>
      <c r="N25" s="18">
        <v>15</v>
      </c>
      <c r="O25" s="18">
        <f t="shared" si="1"/>
        <v>70</v>
      </c>
    </row>
    <row r="26" s="4" customFormat="1" ht="15" customHeight="1" spans="1:15">
      <c r="A26" s="18">
        <v>23</v>
      </c>
      <c r="B26" s="19" t="s">
        <v>130</v>
      </c>
      <c r="C26" s="22">
        <v>40</v>
      </c>
      <c r="D26" s="22">
        <v>0</v>
      </c>
      <c r="E26" s="23">
        <f t="shared" si="0"/>
        <v>0</v>
      </c>
      <c r="F26" s="22">
        <v>0</v>
      </c>
      <c r="G26" s="23">
        <v>1</v>
      </c>
      <c r="H26" s="22">
        <v>20</v>
      </c>
      <c r="I26" s="21">
        <v>1</v>
      </c>
      <c r="J26" s="45">
        <v>15</v>
      </c>
      <c r="K26" s="45">
        <v>0</v>
      </c>
      <c r="L26" s="45">
        <v>15</v>
      </c>
      <c r="M26" s="45">
        <v>20</v>
      </c>
      <c r="N26" s="45">
        <v>15</v>
      </c>
      <c r="O26" s="18">
        <f t="shared" si="1"/>
        <v>85</v>
      </c>
    </row>
    <row r="27" s="7" customFormat="1" spans="1:15">
      <c r="A27" s="18">
        <v>24</v>
      </c>
      <c r="B27" s="27" t="s">
        <v>131</v>
      </c>
      <c r="C27" s="22">
        <v>36</v>
      </c>
      <c r="D27" s="22">
        <v>36</v>
      </c>
      <c r="E27" s="23">
        <f t="shared" si="0"/>
        <v>1</v>
      </c>
      <c r="F27" s="22">
        <v>15</v>
      </c>
      <c r="G27" s="23">
        <v>1</v>
      </c>
      <c r="H27" s="22">
        <v>20</v>
      </c>
      <c r="I27" s="21">
        <v>0.93</v>
      </c>
      <c r="J27" s="45">
        <v>11</v>
      </c>
      <c r="K27" s="45">
        <v>0</v>
      </c>
      <c r="L27" s="45">
        <v>15</v>
      </c>
      <c r="M27" s="45">
        <v>20</v>
      </c>
      <c r="N27" s="45">
        <v>15</v>
      </c>
      <c r="O27" s="18">
        <f t="shared" si="1"/>
        <v>96</v>
      </c>
    </row>
    <row r="28" ht="24" spans="1:15">
      <c r="A28" s="18">
        <v>25</v>
      </c>
      <c r="B28" s="28" t="s">
        <v>132</v>
      </c>
      <c r="C28" s="29">
        <v>33</v>
      </c>
      <c r="D28" s="29">
        <v>33</v>
      </c>
      <c r="E28" s="30">
        <f t="shared" si="0"/>
        <v>1</v>
      </c>
      <c r="F28" s="31">
        <v>15</v>
      </c>
      <c r="G28" s="32">
        <v>1</v>
      </c>
      <c r="H28" s="29">
        <v>20</v>
      </c>
      <c r="I28" s="30">
        <v>1</v>
      </c>
      <c r="J28" s="31">
        <v>15</v>
      </c>
      <c r="K28" s="47">
        <v>0</v>
      </c>
      <c r="L28" s="31">
        <v>15</v>
      </c>
      <c r="M28" s="31">
        <v>20</v>
      </c>
      <c r="N28" s="31">
        <v>15</v>
      </c>
      <c r="O28" s="31">
        <f t="shared" si="1"/>
        <v>100</v>
      </c>
    </row>
    <row r="29" s="5" customFormat="1" spans="1:15">
      <c r="A29" s="18">
        <v>26</v>
      </c>
      <c r="B29" s="26" t="s">
        <v>133</v>
      </c>
      <c r="C29" s="18">
        <v>33</v>
      </c>
      <c r="D29" s="18">
        <v>0</v>
      </c>
      <c r="E29" s="21">
        <f t="shared" si="0"/>
        <v>0</v>
      </c>
      <c r="F29" s="20">
        <v>0</v>
      </c>
      <c r="G29" s="23">
        <v>1</v>
      </c>
      <c r="H29" s="20">
        <v>20</v>
      </c>
      <c r="I29" s="21">
        <v>1</v>
      </c>
      <c r="J29" s="18">
        <v>15</v>
      </c>
      <c r="K29" s="45">
        <v>0</v>
      </c>
      <c r="L29" s="18">
        <v>15</v>
      </c>
      <c r="M29" s="18">
        <v>20</v>
      </c>
      <c r="N29" s="18">
        <v>15</v>
      </c>
      <c r="O29" s="18">
        <f t="shared" si="1"/>
        <v>85</v>
      </c>
    </row>
    <row r="30" spans="1:15">
      <c r="A30" s="18">
        <v>27</v>
      </c>
      <c r="B30" s="19" t="s">
        <v>134</v>
      </c>
      <c r="C30" s="20">
        <v>25</v>
      </c>
      <c r="D30" s="20">
        <v>25</v>
      </c>
      <c r="E30" s="21">
        <f t="shared" si="0"/>
        <v>1</v>
      </c>
      <c r="F30" s="20">
        <v>15</v>
      </c>
      <c r="G30" s="23">
        <v>1</v>
      </c>
      <c r="H30" s="20">
        <v>20</v>
      </c>
      <c r="I30" s="21">
        <v>1</v>
      </c>
      <c r="J30" s="18">
        <v>15</v>
      </c>
      <c r="K30" s="45">
        <v>0</v>
      </c>
      <c r="L30" s="18">
        <v>15</v>
      </c>
      <c r="M30" s="18">
        <v>20</v>
      </c>
      <c r="N30" s="18">
        <v>15</v>
      </c>
      <c r="O30" s="18">
        <f t="shared" si="1"/>
        <v>100</v>
      </c>
    </row>
    <row r="31" customFormat="1" spans="1:15">
      <c r="A31" s="18">
        <v>28</v>
      </c>
      <c r="B31" s="27" t="s">
        <v>135</v>
      </c>
      <c r="C31" s="22">
        <v>25</v>
      </c>
      <c r="D31" s="22">
        <v>23</v>
      </c>
      <c r="E31" s="23">
        <f t="shared" si="0"/>
        <v>0.92</v>
      </c>
      <c r="F31" s="22">
        <v>7</v>
      </c>
      <c r="G31" s="23">
        <v>1</v>
      </c>
      <c r="H31" s="22">
        <v>20</v>
      </c>
      <c r="I31" s="23">
        <v>1</v>
      </c>
      <c r="J31" s="45">
        <v>15</v>
      </c>
      <c r="K31" s="45">
        <v>0</v>
      </c>
      <c r="L31" s="45">
        <v>15</v>
      </c>
      <c r="M31" s="45">
        <v>20</v>
      </c>
      <c r="N31" s="45">
        <v>15</v>
      </c>
      <c r="O31" s="18">
        <f t="shared" si="1"/>
        <v>92</v>
      </c>
    </row>
    <row r="32" s="3" customFormat="1" ht="24" spans="1:15">
      <c r="A32" s="18">
        <v>29</v>
      </c>
      <c r="B32" s="19" t="s">
        <v>136</v>
      </c>
      <c r="C32" s="20">
        <v>20</v>
      </c>
      <c r="D32" s="20">
        <v>20</v>
      </c>
      <c r="E32" s="21">
        <f t="shared" si="0"/>
        <v>1</v>
      </c>
      <c r="F32" s="20">
        <v>15</v>
      </c>
      <c r="G32" s="23">
        <v>1</v>
      </c>
      <c r="H32" s="20">
        <v>20</v>
      </c>
      <c r="I32" s="21">
        <v>1</v>
      </c>
      <c r="J32" s="18">
        <v>15</v>
      </c>
      <c r="K32" s="45">
        <v>0</v>
      </c>
      <c r="L32" s="18">
        <v>15</v>
      </c>
      <c r="M32" s="18">
        <v>20</v>
      </c>
      <c r="N32" s="18">
        <v>15</v>
      </c>
      <c r="O32" s="18">
        <f t="shared" si="1"/>
        <v>100</v>
      </c>
    </row>
    <row r="33" spans="1:15">
      <c r="A33" s="33" t="s">
        <v>43</v>
      </c>
      <c r="B33" s="34"/>
      <c r="C33" s="35">
        <f>SUM(C4:C30)</f>
        <v>1677</v>
      </c>
      <c r="D33" s="35">
        <f>SUM(D4:D30)</f>
        <v>1287</v>
      </c>
      <c r="E33" s="36"/>
      <c r="F33" s="37">
        <f>SUM(F4:F30)</f>
        <v>260</v>
      </c>
      <c r="G33" s="36"/>
      <c r="H33" s="37">
        <f>SUM(H4:H30)</f>
        <v>505</v>
      </c>
      <c r="I33" s="36"/>
      <c r="J33" s="35">
        <f t="shared" ref="J33:O33" si="2">SUM(J4:J30)</f>
        <v>333</v>
      </c>
      <c r="K33" s="35">
        <f t="shared" si="2"/>
        <v>30</v>
      </c>
      <c r="L33" s="35">
        <f t="shared" si="2"/>
        <v>390</v>
      </c>
      <c r="M33" s="48">
        <f t="shared" si="2"/>
        <v>540</v>
      </c>
      <c r="N33" s="48">
        <f t="shared" si="2"/>
        <v>405</v>
      </c>
      <c r="O33" s="49">
        <f t="shared" si="2"/>
        <v>2433</v>
      </c>
    </row>
    <row r="34" spans="1:15">
      <c r="A34" s="38" t="s">
        <v>44</v>
      </c>
      <c r="B34" s="39"/>
      <c r="C34" s="40">
        <f>AVERAGE(C4:C30)</f>
        <v>62.1111111111111</v>
      </c>
      <c r="D34" s="40">
        <f>AVERAGE(D4:D30)</f>
        <v>47.6666666666667</v>
      </c>
      <c r="E34" s="41">
        <f>D33/C33</f>
        <v>0.767441860465116</v>
      </c>
      <c r="F34" s="42">
        <f t="shared" ref="F34:O34" si="3">AVERAGE(F4:F30)</f>
        <v>9.62962962962963</v>
      </c>
      <c r="G34" s="41">
        <f t="shared" si="3"/>
        <v>0.982111111111111</v>
      </c>
      <c r="H34" s="43">
        <f t="shared" si="3"/>
        <v>18.7037037037037</v>
      </c>
      <c r="I34" s="41">
        <f t="shared" si="3"/>
        <v>0.943251851851852</v>
      </c>
      <c r="J34" s="50">
        <f t="shared" si="3"/>
        <v>12.3333333333333</v>
      </c>
      <c r="K34" s="50">
        <f t="shared" si="3"/>
        <v>1.11111111111111</v>
      </c>
      <c r="L34" s="43">
        <f t="shared" si="3"/>
        <v>14.4444444444444</v>
      </c>
      <c r="M34" s="51">
        <f t="shared" si="3"/>
        <v>20</v>
      </c>
      <c r="N34" s="50">
        <f t="shared" si="3"/>
        <v>15</v>
      </c>
      <c r="O34" s="50">
        <f t="shared" si="3"/>
        <v>90.1111111111111</v>
      </c>
    </row>
  </sheetData>
  <mergeCells count="4">
    <mergeCell ref="A1:B1"/>
    <mergeCell ref="A2:O2"/>
    <mergeCell ref="A33:B33"/>
    <mergeCell ref="A34:B34"/>
  </mergeCells>
  <pageMargins left="1.1" right="0.71" top="0.75" bottom="0.75" header="0.31" footer="0.31"/>
  <pageSetup paperSize="9" scale="91" orientation="landscape" errors="blank" horizontalDpi="600" verticalDpi="600"/>
  <headerFooter>
    <oddFooter>&amp;C第 &amp;P 页，共 &amp;N 页</oddFooter>
  </headerFooter>
  <rowBreaks count="2" manualBreakCount="2">
    <brk id="34" max="16383" man="1"/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500以上</vt:lpstr>
      <vt:lpstr>100-500</vt:lpstr>
      <vt:lpstr>20-100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MKN</dc:creator>
  <cp:lastModifiedBy>於晓燕</cp:lastModifiedBy>
  <cp:revision>1</cp:revision>
  <dcterms:created xsi:type="dcterms:W3CDTF">2016-10-24T01:30:00Z</dcterms:created>
  <cp:lastPrinted>2018-05-09T03:52:00Z</cp:lastPrinted>
  <dcterms:modified xsi:type="dcterms:W3CDTF">2021-10-11T03:02:03Z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