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10425"/>
  </bookViews>
  <sheets>
    <sheet name="5月" sheetId="2" r:id="rId1"/>
  </sheets>
  <definedNames>
    <definedName name="_xlnm._FilterDatabase" localSheetId="0" hidden="1">'5月'!$A$3:$P$73</definedName>
  </definedNames>
  <calcPr calcId="144525"/>
</workbook>
</file>

<file path=xl/sharedStrings.xml><?xml version="1.0" encoding="utf-8"?>
<sst xmlns="http://schemas.openxmlformats.org/spreadsheetml/2006/main" count="717" uniqueCount="175">
  <si>
    <t>附件</t>
  </si>
  <si>
    <t>2021年5月中山市居民分布式光伏发电项目汇总表</t>
  </si>
  <si>
    <t>编号</t>
  </si>
  <si>
    <t>项目名称</t>
  </si>
  <si>
    <t>项目建设地点</t>
  </si>
  <si>
    <t>项目容量（kW）</t>
  </si>
  <si>
    <t>项目公司(或自然人）</t>
  </si>
  <si>
    <t>建成并网发电
日期</t>
  </si>
  <si>
    <t>建设方式</t>
  </si>
  <si>
    <t>光伏电力用户</t>
  </si>
  <si>
    <t>光伏电力消纳
方式</t>
  </si>
  <si>
    <t>并网电压等级(V)</t>
  </si>
  <si>
    <t>年平均发电量（千瓦时）</t>
  </si>
  <si>
    <t>项目投资（万元）</t>
  </si>
  <si>
    <t>光伏电力用户侧电价</t>
  </si>
  <si>
    <t>预计年补助资金（元）</t>
  </si>
  <si>
    <t>自发自用比例</t>
  </si>
  <si>
    <t>备注</t>
  </si>
  <si>
    <t>黄顺强</t>
  </si>
  <si>
    <t>中山市东凤镇穗成3队木棉下街</t>
  </si>
  <si>
    <t>自然人</t>
  </si>
  <si>
    <t>待定</t>
  </si>
  <si>
    <t>屋顶</t>
  </si>
  <si>
    <t>自发自用余电上网</t>
  </si>
  <si>
    <t>居民电价</t>
  </si>
  <si>
    <t>东凤</t>
  </si>
  <si>
    <t>何淑葵</t>
  </si>
  <si>
    <t>中山市东凤镇穗成1队</t>
  </si>
  <si>
    <t>何毅滔</t>
  </si>
  <si>
    <t>中山市南头镇南和东路豪贤巷</t>
  </si>
  <si>
    <t>南头</t>
  </si>
  <si>
    <t>霍婉霞</t>
  </si>
  <si>
    <t>南头镇华光一队富成南街</t>
  </si>
  <si>
    <t>吴文飞</t>
  </si>
  <si>
    <t>中山市南头镇南桂园二期</t>
  </si>
  <si>
    <t>黄茂强</t>
  </si>
  <si>
    <t>南头镇民安1队北合路</t>
  </si>
  <si>
    <t>莫京龙</t>
  </si>
  <si>
    <t>中山市东升镇德政横街利众巷</t>
  </si>
  <si>
    <t>东升</t>
  </si>
  <si>
    <t>邬建明</t>
  </si>
  <si>
    <t>中山市东升镇葵兴大道</t>
  </si>
  <si>
    <t>梁格宁</t>
  </si>
  <si>
    <t>中山市东升镇东升南路大新二街</t>
  </si>
  <si>
    <t>黄连发</t>
  </si>
  <si>
    <t>中山市西区隆昌三组</t>
  </si>
  <si>
    <t>西区</t>
  </si>
  <si>
    <t>梁旺娣</t>
  </si>
  <si>
    <t>中山市西区隆昌三队</t>
  </si>
  <si>
    <t>周秋明</t>
  </si>
  <si>
    <t>中山市西区金港路金朗街二十巷</t>
  </si>
  <si>
    <t>陈明峰</t>
  </si>
  <si>
    <t>中山市西区隆平社区一组</t>
  </si>
  <si>
    <t>黄世明</t>
  </si>
  <si>
    <t>广东省中山市沙溪镇象角村象角下街二巷</t>
  </si>
  <si>
    <t>沙溪</t>
  </si>
  <si>
    <t>李乐松</t>
  </si>
  <si>
    <t>中山市沙溪镇西北大街四巷</t>
  </si>
  <si>
    <t>成燕</t>
  </si>
  <si>
    <t>中山市沙溪镇华发生态庄园丹桂一径</t>
  </si>
  <si>
    <t>马湉靖</t>
  </si>
  <si>
    <t>广东省中山市沙溪镇虎逊村封面街1号</t>
  </si>
  <si>
    <t>何应中</t>
  </si>
  <si>
    <t>广东省中山市沙溪镇下泽村长岭西四巷</t>
  </si>
  <si>
    <t>彭建明</t>
  </si>
  <si>
    <t>广东省中山市沙溪镇中海翠林兰溪园2期</t>
  </si>
  <si>
    <t>汤小雁</t>
  </si>
  <si>
    <t>中山市沙溪镇圣狮村康业路</t>
  </si>
  <si>
    <t>杜芙蓉</t>
  </si>
  <si>
    <t>中山市沙溪镇隆兴中路</t>
  </si>
  <si>
    <t>李菊魁</t>
  </si>
  <si>
    <t>中山市民众镇民众社区居民委员会政通路</t>
  </si>
  <si>
    <t>民众</t>
  </si>
  <si>
    <t>钟颖梅</t>
  </si>
  <si>
    <t>广东省中山市火炬镇开发区联富社区居民委员会濠三小区顺峰九巷</t>
  </si>
  <si>
    <t>火炬</t>
  </si>
  <si>
    <t>陈嘉莹</t>
  </si>
  <si>
    <t>广东省中山市火炬镇开发区窈窕村南塘街东二巷</t>
  </si>
  <si>
    <t>庞凯燕</t>
  </si>
  <si>
    <t>广东省中山市火炬区中山港大道123号铂爵山花园</t>
  </si>
  <si>
    <t>董宽兴</t>
  </si>
  <si>
    <t>广东省中山市火炬镇中山港大道123号铂爵山花园</t>
  </si>
  <si>
    <t>曾繁璞</t>
  </si>
  <si>
    <t>中山市五桂山龙塘大山脚</t>
  </si>
  <si>
    <t>五桂山</t>
  </si>
  <si>
    <t>陈玉荣</t>
  </si>
  <si>
    <t>广东省中山市五桂山长命水村石榴坑上街上巷</t>
  </si>
  <si>
    <t>郭侠生</t>
  </si>
  <si>
    <t>中山市南区竹秀园中心大街</t>
  </si>
  <si>
    <t>南区</t>
  </si>
  <si>
    <t>缪观胜</t>
  </si>
  <si>
    <t>中山市南区马岭双龙路幸福二街</t>
  </si>
  <si>
    <t>吴杏媚</t>
  </si>
  <si>
    <t>广东省中山市石岐区岐头新村岐兴东巷</t>
  </si>
  <si>
    <t>石岐</t>
  </si>
  <si>
    <t>萧小梅</t>
  </si>
  <si>
    <t>广东省中山市石岐区岐头岐兴大街五巷</t>
  </si>
  <si>
    <t>黄照辉</t>
  </si>
  <si>
    <t>广东省中山市横栏镇新天二路瑞天街瑞天一巷</t>
  </si>
  <si>
    <t>横栏</t>
  </si>
  <si>
    <t>黄建洪</t>
  </si>
  <si>
    <t>广东省中山市横栏镇兴横街四巷</t>
  </si>
  <si>
    <t>刘锡祥</t>
  </si>
  <si>
    <t>中山市黄圃镇黄圃镇鸿发东路</t>
  </si>
  <si>
    <t>黄圃</t>
  </si>
  <si>
    <t>张锦添</t>
  </si>
  <si>
    <t>广东省中山市神湾镇神溪村定新路</t>
  </si>
  <si>
    <t>神湾，原用户为张国裕，2020年11月10日并网，现过户给张锦添。</t>
  </si>
  <si>
    <t>黎垣标</t>
  </si>
  <si>
    <t>中山市小榄镇绩西祥安中街三巷</t>
  </si>
  <si>
    <t>380</t>
  </si>
  <si>
    <t>小榄</t>
  </si>
  <si>
    <t>谭铨华</t>
  </si>
  <si>
    <t>中山市小榄镇绩东一兴和街</t>
  </si>
  <si>
    <t>李韵妍</t>
  </si>
  <si>
    <t>中山市小榄镇福龙路</t>
  </si>
  <si>
    <t>凌仁振</t>
  </si>
  <si>
    <t>中山市小榄镇盛丰乐盛中路</t>
  </si>
  <si>
    <t>欧泳娥</t>
  </si>
  <si>
    <t>中山市小榄镇埒西一广环路爱卫巷</t>
  </si>
  <si>
    <t>廖柱标</t>
  </si>
  <si>
    <t>中山市小榄镇绩东一万安东街</t>
  </si>
  <si>
    <t>黄冠强</t>
  </si>
  <si>
    <t>广东省中山市小榄镇联丰丰华大街</t>
  </si>
  <si>
    <t>陈容带</t>
  </si>
  <si>
    <t>中山市坦洲镇嘉碧路</t>
  </si>
  <si>
    <t>坦洲</t>
  </si>
  <si>
    <t>潘竹英</t>
  </si>
  <si>
    <t>中山市坦洲镇北秀新村1巷</t>
  </si>
  <si>
    <t>黄水盈</t>
  </si>
  <si>
    <t>中山市坦洲镇嘉怡街</t>
  </si>
  <si>
    <t>中山市坦洲镇琪环路</t>
  </si>
  <si>
    <t>张鹏</t>
  </si>
  <si>
    <t>中山市坦洲镇国际花城花锦苑</t>
  </si>
  <si>
    <t>刘建美</t>
  </si>
  <si>
    <t>中山市坦洲镇十四村官围</t>
  </si>
  <si>
    <t>李行健</t>
  </si>
  <si>
    <t>梁佳盛</t>
  </si>
  <si>
    <t>中山市东凤镇穗成村迎阳路</t>
  </si>
  <si>
    <t>梁标和</t>
  </si>
  <si>
    <t>中山市东凤镇穗成村仁发西街</t>
  </si>
  <si>
    <t>冯辉元</t>
  </si>
  <si>
    <t>中山市东凤镇阜安北街吉庆巷</t>
  </si>
  <si>
    <t>胡键祥</t>
  </si>
  <si>
    <t>中山市东凤镇小沥联成街二巷</t>
  </si>
  <si>
    <t>郭信广</t>
  </si>
  <si>
    <t>中山市东凤镇东罟二街四巷</t>
  </si>
  <si>
    <t>钟群</t>
  </si>
  <si>
    <t>中山市东区万科朗润园一期</t>
  </si>
  <si>
    <t>东区</t>
  </si>
  <si>
    <t>雷志杨</t>
  </si>
  <si>
    <t>中山市石岐区永怡花园永怡街</t>
  </si>
  <si>
    <t>司培军</t>
  </si>
  <si>
    <t>中山市东区福田五街</t>
  </si>
  <si>
    <t>张家强</t>
  </si>
  <si>
    <t>中山市石岐区顺景新一居</t>
  </si>
  <si>
    <t>曾千容</t>
  </si>
  <si>
    <t>中山市东区奕翠园</t>
  </si>
  <si>
    <t>陶德键</t>
  </si>
  <si>
    <t>中山市东区夏洋村</t>
  </si>
  <si>
    <t>张炳坤</t>
  </si>
  <si>
    <t>中山市东区大柏山塘基子</t>
  </si>
  <si>
    <t>钟启灏</t>
  </si>
  <si>
    <t>中山市火炬开发区聚豪园领世苑</t>
  </si>
  <si>
    <t>周家梅</t>
  </si>
  <si>
    <t>中山市东区恒隆豪苑</t>
  </si>
  <si>
    <t>杨灿权</t>
  </si>
  <si>
    <t>中山市东区起湾商业街二横街</t>
  </si>
  <si>
    <t>梁坚娇</t>
  </si>
  <si>
    <t>广东省中山市港口镇民主六街</t>
  </si>
  <si>
    <t>港口</t>
  </si>
  <si>
    <t>陈楚君</t>
  </si>
  <si>
    <t>广东省中山市港口镇星晨路12号星晨花园乐涛轩</t>
  </si>
  <si>
    <t>李玉苹</t>
  </si>
  <si>
    <t>广东省中山市港口镇星晨路12号星晨花园碧丽园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</si>
</sst>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yyyy&quot;年&quot;m&quot;月&quot;d&quot;日&quot;;@"/>
    <numFmt numFmtId="177" formatCode="0.00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4"/>
      <color theme="1"/>
      <name val="宋体"/>
      <charset val="134"/>
      <scheme val="minor"/>
    </font>
    <font>
      <b/>
      <sz val="22"/>
      <color theme="1"/>
      <name val="方正小标宋_GBK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b/>
      <sz val="12"/>
      <color theme="1"/>
      <name val="宋体"/>
      <charset val="134"/>
    </font>
    <font>
      <sz val="11"/>
      <name val="宋体"/>
      <charset val="134"/>
    </font>
    <font>
      <sz val="11"/>
      <name val="Times New Roman"/>
      <charset val="0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aj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6" fillId="2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14" borderId="4" applyNumberFormat="0" applyAlignment="0" applyProtection="0">
      <alignment vertical="center"/>
    </xf>
    <xf numFmtId="0" fontId="27" fillId="14" borderId="9" applyNumberFormat="0" applyAlignment="0" applyProtection="0">
      <alignment vertical="center"/>
    </xf>
    <xf numFmtId="0" fontId="17" fillId="9" borderId="2" applyNumberFormat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" fillId="0" borderId="7" applyNumberFormat="0" applyFill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177" fontId="0" fillId="2" borderId="0" xfId="0" applyNumberFormat="1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 applyProtection="1">
      <alignment horizontal="center" vertical="center" wrapText="1"/>
    </xf>
    <xf numFmtId="0" fontId="8" fillId="2" borderId="1" xfId="0" applyNumberFormat="1" applyFont="1" applyFill="1" applyBorder="1" applyAlignment="1" applyProtection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177" fontId="6" fillId="2" borderId="1" xfId="0" applyNumberFormat="1" applyFont="1" applyFill="1" applyBorder="1" applyAlignment="1">
      <alignment horizontal="center" vertical="center" wrapText="1"/>
    </xf>
    <xf numFmtId="177" fontId="7" fillId="2" borderId="1" xfId="0" applyNumberFormat="1" applyFont="1" applyFill="1" applyBorder="1" applyAlignment="1" applyProtection="1">
      <alignment horizontal="center" vertical="center"/>
    </xf>
    <xf numFmtId="9" fontId="7" fillId="2" borderId="1" xfId="0" applyNumberFormat="1" applyFont="1" applyFill="1" applyBorder="1" applyAlignment="1" applyProtection="1">
      <alignment horizontal="center" vertical="center"/>
    </xf>
    <xf numFmtId="177" fontId="7" fillId="2" borderId="1" xfId="0" applyNumberFormat="1" applyFont="1" applyFill="1" applyBorder="1" applyAlignment="1">
      <alignment horizontal="center" vertical="center"/>
    </xf>
    <xf numFmtId="177" fontId="8" fillId="2" borderId="1" xfId="0" applyNumberFormat="1" applyFont="1" applyFill="1" applyBorder="1" applyAlignment="1">
      <alignment horizontal="center" vertical="center" wrapText="1"/>
    </xf>
    <xf numFmtId="9" fontId="7" fillId="2" borderId="1" xfId="0" applyNumberFormat="1" applyFont="1" applyFill="1" applyBorder="1" applyAlignment="1">
      <alignment horizontal="center" vertical="center" wrapText="1"/>
    </xf>
    <xf numFmtId="177" fontId="7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left" vertical="center" wrapText="1"/>
    </xf>
    <xf numFmtId="177" fontId="8" fillId="2" borderId="1" xfId="0" applyNumberFormat="1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 applyProtection="1">
      <alignment horizontal="center" vertical="center"/>
    </xf>
    <xf numFmtId="0" fontId="12" fillId="2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0000"/>
      <color rgb="00DEE8F2"/>
      <color rgb="000070C0"/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P73"/>
  <sheetViews>
    <sheetView tabSelected="1" topLeftCell="D34" workbookViewId="0">
      <selection activeCell="P24" sqref="P24"/>
    </sheetView>
  </sheetViews>
  <sheetFormatPr defaultColWidth="9" defaultRowHeight="13.5"/>
  <cols>
    <col min="1" max="1" width="4.63333333333333" style="3" customWidth="1"/>
    <col min="2" max="2" width="11.25" style="3" customWidth="1"/>
    <col min="3" max="3" width="62.875" style="3" customWidth="1"/>
    <col min="4" max="4" width="10.6333333333333" style="3" customWidth="1"/>
    <col min="5" max="5" width="12.3833333333333" style="3" customWidth="1"/>
    <col min="6" max="6" width="16" style="3"/>
    <col min="7" max="7" width="9.13333333333333" style="3" customWidth="1"/>
    <col min="8" max="8" width="13.6333333333333" style="3" customWidth="1"/>
    <col min="9" max="9" width="17.5" style="3" customWidth="1"/>
    <col min="10" max="10" width="11.625" style="3" customWidth="1"/>
    <col min="11" max="11" width="13.375" style="4" customWidth="1"/>
    <col min="12" max="12" width="10.3833333333333" style="5"/>
    <col min="13" max="13" width="12.6333333333333" style="3" customWidth="1"/>
    <col min="14" max="14" width="11.875" style="3" customWidth="1"/>
    <col min="15" max="15" width="9" style="3"/>
    <col min="16" max="16" width="16.75" style="6" customWidth="1"/>
    <col min="17" max="16384" width="9" style="3"/>
  </cols>
  <sheetData>
    <row r="1" ht="18.75" spans="2:2">
      <c r="B1" s="7" t="s">
        <v>0</v>
      </c>
    </row>
    <row r="2" s="1" customFormat="1" ht="27" spans="1:16">
      <c r="A2" s="8" t="s">
        <v>1</v>
      </c>
      <c r="B2" s="8"/>
      <c r="C2" s="8"/>
      <c r="D2" s="9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="2" customFormat="1" ht="42" customHeight="1" spans="1:16">
      <c r="A3" s="10" t="s">
        <v>2</v>
      </c>
      <c r="B3" s="10" t="s">
        <v>3</v>
      </c>
      <c r="C3" s="10" t="s">
        <v>4</v>
      </c>
      <c r="D3" s="11" t="s">
        <v>5</v>
      </c>
      <c r="E3" s="11" t="s">
        <v>6</v>
      </c>
      <c r="F3" s="11" t="s">
        <v>7</v>
      </c>
      <c r="G3" s="10" t="s">
        <v>8</v>
      </c>
      <c r="H3" s="11" t="s">
        <v>9</v>
      </c>
      <c r="I3" s="11" t="s">
        <v>10</v>
      </c>
      <c r="J3" s="11" t="s">
        <v>11</v>
      </c>
      <c r="K3" s="23" t="s">
        <v>12</v>
      </c>
      <c r="L3" s="24" t="s">
        <v>13</v>
      </c>
      <c r="M3" s="11" t="s">
        <v>14</v>
      </c>
      <c r="N3" s="11" t="s">
        <v>15</v>
      </c>
      <c r="O3" s="11" t="s">
        <v>16</v>
      </c>
      <c r="P3" s="11" t="s">
        <v>17</v>
      </c>
    </row>
    <row r="4" ht="14.25" spans="1:16">
      <c r="A4" s="12">
        <v>1</v>
      </c>
      <c r="B4" s="13" t="s">
        <v>18</v>
      </c>
      <c r="C4" s="13" t="s">
        <v>19</v>
      </c>
      <c r="D4" s="13">
        <v>15.95</v>
      </c>
      <c r="E4" s="13" t="s">
        <v>20</v>
      </c>
      <c r="F4" s="14" t="s">
        <v>21</v>
      </c>
      <c r="G4" s="14" t="s">
        <v>22</v>
      </c>
      <c r="H4" s="13" t="s">
        <v>18</v>
      </c>
      <c r="I4" s="15" t="s">
        <v>23</v>
      </c>
      <c r="J4" s="14">
        <v>380</v>
      </c>
      <c r="K4" s="13">
        <f>D4*1000</f>
        <v>15950</v>
      </c>
      <c r="L4" s="25">
        <f>D4*0.6</f>
        <v>9.57</v>
      </c>
      <c r="M4" s="14" t="s">
        <v>24</v>
      </c>
      <c r="N4" s="16" t="s">
        <v>21</v>
      </c>
      <c r="O4" s="26">
        <v>0.6</v>
      </c>
      <c r="P4" s="12" t="s">
        <v>25</v>
      </c>
    </row>
    <row r="5" ht="14.25" spans="1:16">
      <c r="A5" s="12">
        <v>2</v>
      </c>
      <c r="B5" s="13" t="s">
        <v>26</v>
      </c>
      <c r="C5" s="13" t="s">
        <v>27</v>
      </c>
      <c r="D5" s="13">
        <v>18.27</v>
      </c>
      <c r="E5" s="13" t="s">
        <v>20</v>
      </c>
      <c r="F5" s="14" t="s">
        <v>21</v>
      </c>
      <c r="G5" s="14" t="s">
        <v>22</v>
      </c>
      <c r="H5" s="13" t="s">
        <v>26</v>
      </c>
      <c r="I5" s="15" t="s">
        <v>23</v>
      </c>
      <c r="J5" s="14">
        <v>380</v>
      </c>
      <c r="K5" s="13">
        <f>D5*1000</f>
        <v>18270</v>
      </c>
      <c r="L5" s="25">
        <f>D5*0.6</f>
        <v>10.962</v>
      </c>
      <c r="M5" s="14" t="s">
        <v>24</v>
      </c>
      <c r="N5" s="16" t="s">
        <v>21</v>
      </c>
      <c r="O5" s="26">
        <v>0.6</v>
      </c>
      <c r="P5" s="12" t="s">
        <v>25</v>
      </c>
    </row>
    <row r="6" ht="14.25" spans="1:16">
      <c r="A6" s="12">
        <v>3</v>
      </c>
      <c r="B6" s="12" t="s">
        <v>28</v>
      </c>
      <c r="C6" s="15" t="s">
        <v>29</v>
      </c>
      <c r="D6" s="12">
        <v>20</v>
      </c>
      <c r="E6" s="14" t="s">
        <v>20</v>
      </c>
      <c r="F6" s="12" t="s">
        <v>21</v>
      </c>
      <c r="G6" s="12" t="s">
        <v>22</v>
      </c>
      <c r="H6" s="12" t="s">
        <v>28</v>
      </c>
      <c r="I6" s="15" t="s">
        <v>23</v>
      </c>
      <c r="J6" s="12">
        <v>380</v>
      </c>
      <c r="K6" s="12">
        <v>17515</v>
      </c>
      <c r="L6" s="27">
        <v>14.3</v>
      </c>
      <c r="M6" s="14" t="s">
        <v>24</v>
      </c>
      <c r="N6" s="16" t="s">
        <v>21</v>
      </c>
      <c r="O6" s="26">
        <v>0.6</v>
      </c>
      <c r="P6" s="12" t="s">
        <v>30</v>
      </c>
    </row>
    <row r="7" ht="14.25" spans="1:16">
      <c r="A7" s="12">
        <v>4</v>
      </c>
      <c r="B7" s="12" t="s">
        <v>31</v>
      </c>
      <c r="C7" s="15" t="s">
        <v>32</v>
      </c>
      <c r="D7" s="12">
        <v>14</v>
      </c>
      <c r="E7" s="14" t="s">
        <v>20</v>
      </c>
      <c r="F7" s="12" t="s">
        <v>21</v>
      </c>
      <c r="G7" s="12" t="s">
        <v>22</v>
      </c>
      <c r="H7" s="12" t="s">
        <v>31</v>
      </c>
      <c r="I7" s="15" t="s">
        <v>23</v>
      </c>
      <c r="J7" s="12">
        <v>380</v>
      </c>
      <c r="K7" s="12">
        <v>12260</v>
      </c>
      <c r="L7" s="27">
        <v>10</v>
      </c>
      <c r="M7" s="14" t="s">
        <v>24</v>
      </c>
      <c r="N7" s="16" t="s">
        <v>21</v>
      </c>
      <c r="O7" s="26">
        <v>0.6</v>
      </c>
      <c r="P7" s="12" t="s">
        <v>30</v>
      </c>
    </row>
    <row r="8" ht="14.25" spans="1:16">
      <c r="A8" s="12">
        <v>5</v>
      </c>
      <c r="B8" s="12" t="s">
        <v>33</v>
      </c>
      <c r="C8" s="15" t="s">
        <v>34</v>
      </c>
      <c r="D8" s="12">
        <v>23.4</v>
      </c>
      <c r="E8" s="14" t="s">
        <v>20</v>
      </c>
      <c r="F8" s="12" t="s">
        <v>21</v>
      </c>
      <c r="G8" s="12" t="s">
        <v>22</v>
      </c>
      <c r="H8" s="12" t="s">
        <v>33</v>
      </c>
      <c r="I8" s="15" t="s">
        <v>23</v>
      </c>
      <c r="J8" s="12">
        <v>380</v>
      </c>
      <c r="K8" s="12">
        <v>20142</v>
      </c>
      <c r="L8" s="27">
        <v>16.73</v>
      </c>
      <c r="M8" s="14" t="s">
        <v>24</v>
      </c>
      <c r="N8" s="16" t="s">
        <v>21</v>
      </c>
      <c r="O8" s="26">
        <v>0.6</v>
      </c>
      <c r="P8" s="12" t="s">
        <v>30</v>
      </c>
    </row>
    <row r="9" ht="14.25" spans="1:16">
      <c r="A9" s="12">
        <v>6</v>
      </c>
      <c r="B9" s="12" t="s">
        <v>35</v>
      </c>
      <c r="C9" s="12" t="s">
        <v>36</v>
      </c>
      <c r="D9" s="12">
        <v>15.51</v>
      </c>
      <c r="E9" s="14" t="s">
        <v>20</v>
      </c>
      <c r="F9" s="12" t="s">
        <v>21</v>
      </c>
      <c r="G9" s="12" t="s">
        <v>22</v>
      </c>
      <c r="H9" s="12" t="s">
        <v>35</v>
      </c>
      <c r="I9" s="15" t="s">
        <v>23</v>
      </c>
      <c r="J9" s="12">
        <v>380</v>
      </c>
      <c r="K9" s="12">
        <v>13582</v>
      </c>
      <c r="L9" s="27">
        <v>11.07</v>
      </c>
      <c r="M9" s="14" t="s">
        <v>24</v>
      </c>
      <c r="N9" s="16" t="s">
        <v>21</v>
      </c>
      <c r="O9" s="26">
        <v>0.6</v>
      </c>
      <c r="P9" s="12" t="s">
        <v>30</v>
      </c>
    </row>
    <row r="10" ht="14.25" spans="1:16">
      <c r="A10" s="12">
        <v>7</v>
      </c>
      <c r="B10" s="13" t="s">
        <v>37</v>
      </c>
      <c r="C10" s="13" t="s">
        <v>38</v>
      </c>
      <c r="D10" s="13">
        <v>44.08</v>
      </c>
      <c r="E10" s="14" t="s">
        <v>20</v>
      </c>
      <c r="F10" s="14" t="s">
        <v>21</v>
      </c>
      <c r="G10" s="14" t="s">
        <v>22</v>
      </c>
      <c r="H10" s="16" t="s">
        <v>37</v>
      </c>
      <c r="I10" s="15" t="s">
        <v>23</v>
      </c>
      <c r="J10" s="12">
        <v>380</v>
      </c>
      <c r="K10" s="13">
        <v>39672</v>
      </c>
      <c r="L10" s="25">
        <v>29.2744</v>
      </c>
      <c r="M10" s="14" t="s">
        <v>24</v>
      </c>
      <c r="N10" s="16" t="s">
        <v>21</v>
      </c>
      <c r="O10" s="26">
        <v>0.6</v>
      </c>
      <c r="P10" s="12" t="s">
        <v>39</v>
      </c>
    </row>
    <row r="11" ht="14.25" spans="1:16">
      <c r="A11" s="12">
        <v>8</v>
      </c>
      <c r="B11" s="13" t="s">
        <v>40</v>
      </c>
      <c r="C11" s="13" t="s">
        <v>41</v>
      </c>
      <c r="D11" s="13">
        <v>25</v>
      </c>
      <c r="E11" s="14" t="s">
        <v>20</v>
      </c>
      <c r="F11" s="14" t="s">
        <v>21</v>
      </c>
      <c r="G11" s="14" t="s">
        <v>22</v>
      </c>
      <c r="H11" s="16" t="s">
        <v>40</v>
      </c>
      <c r="I11" s="15" t="s">
        <v>23</v>
      </c>
      <c r="J11" s="12">
        <v>380</v>
      </c>
      <c r="K11" s="13">
        <v>22500</v>
      </c>
      <c r="L11" s="25">
        <v>16</v>
      </c>
      <c r="M11" s="14" t="s">
        <v>24</v>
      </c>
      <c r="N11" s="16" t="s">
        <v>21</v>
      </c>
      <c r="O11" s="26">
        <v>0.6</v>
      </c>
      <c r="P11" s="12" t="s">
        <v>39</v>
      </c>
    </row>
    <row r="12" ht="14.25" spans="1:16">
      <c r="A12" s="12">
        <v>9</v>
      </c>
      <c r="B12" s="13" t="s">
        <v>42</v>
      </c>
      <c r="C12" s="13" t="s">
        <v>43</v>
      </c>
      <c r="D12" s="13">
        <v>33.66</v>
      </c>
      <c r="E12" s="14" t="s">
        <v>20</v>
      </c>
      <c r="F12" s="14" t="s">
        <v>21</v>
      </c>
      <c r="G12" s="14" t="s">
        <v>22</v>
      </c>
      <c r="H12" s="16" t="s">
        <v>42</v>
      </c>
      <c r="I12" s="15" t="s">
        <v>23</v>
      </c>
      <c r="J12" s="12">
        <v>380</v>
      </c>
      <c r="K12" s="13">
        <v>30294</v>
      </c>
      <c r="L12" s="25">
        <v>19.8</v>
      </c>
      <c r="M12" s="14" t="s">
        <v>24</v>
      </c>
      <c r="N12" s="16" t="s">
        <v>21</v>
      </c>
      <c r="O12" s="26">
        <v>0.6</v>
      </c>
      <c r="P12" s="12" t="s">
        <v>39</v>
      </c>
    </row>
    <row r="13" ht="14.25" spans="1:16">
      <c r="A13" s="12">
        <v>10</v>
      </c>
      <c r="B13" s="17" t="s">
        <v>44</v>
      </c>
      <c r="C13" s="17" t="s">
        <v>45</v>
      </c>
      <c r="D13" s="12">
        <v>21</v>
      </c>
      <c r="E13" s="14" t="s">
        <v>20</v>
      </c>
      <c r="F13" s="12" t="s">
        <v>21</v>
      </c>
      <c r="G13" s="12" t="s">
        <v>22</v>
      </c>
      <c r="H13" s="17" t="s">
        <v>44</v>
      </c>
      <c r="I13" s="15" t="s">
        <v>23</v>
      </c>
      <c r="J13" s="12">
        <v>380</v>
      </c>
      <c r="K13" s="13">
        <v>23500</v>
      </c>
      <c r="L13" s="27">
        <v>18.5</v>
      </c>
      <c r="M13" s="14" t="s">
        <v>24</v>
      </c>
      <c r="N13" s="16" t="s">
        <v>21</v>
      </c>
      <c r="O13" s="26">
        <v>0.6</v>
      </c>
      <c r="P13" s="12" t="s">
        <v>46</v>
      </c>
    </row>
    <row r="14" ht="14.25" spans="1:16">
      <c r="A14" s="12">
        <v>11</v>
      </c>
      <c r="B14" s="17" t="s">
        <v>47</v>
      </c>
      <c r="C14" s="17" t="s">
        <v>48</v>
      </c>
      <c r="D14" s="12">
        <v>18</v>
      </c>
      <c r="E14" s="14" t="s">
        <v>20</v>
      </c>
      <c r="F14" s="12" t="s">
        <v>21</v>
      </c>
      <c r="G14" s="12" t="s">
        <v>22</v>
      </c>
      <c r="H14" s="17" t="s">
        <v>47</v>
      </c>
      <c r="I14" s="15" t="s">
        <v>23</v>
      </c>
      <c r="J14" s="12">
        <v>380</v>
      </c>
      <c r="K14" s="13">
        <v>25000</v>
      </c>
      <c r="L14" s="28">
        <v>14</v>
      </c>
      <c r="M14" s="14" t="s">
        <v>24</v>
      </c>
      <c r="N14" s="16" t="s">
        <v>21</v>
      </c>
      <c r="O14" s="26">
        <v>0.6</v>
      </c>
      <c r="P14" s="12" t="s">
        <v>46</v>
      </c>
    </row>
    <row r="15" ht="14.25" spans="1:16">
      <c r="A15" s="12">
        <v>12</v>
      </c>
      <c r="B15" s="17" t="s">
        <v>49</v>
      </c>
      <c r="C15" s="17" t="s">
        <v>50</v>
      </c>
      <c r="D15" s="12">
        <v>34</v>
      </c>
      <c r="E15" s="14" t="s">
        <v>20</v>
      </c>
      <c r="F15" s="12" t="s">
        <v>21</v>
      </c>
      <c r="G15" s="12" t="s">
        <v>22</v>
      </c>
      <c r="H15" s="17" t="s">
        <v>49</v>
      </c>
      <c r="I15" s="15" t="s">
        <v>23</v>
      </c>
      <c r="J15" s="12">
        <v>380</v>
      </c>
      <c r="K15" s="12">
        <v>36000</v>
      </c>
      <c r="L15" s="27">
        <v>25</v>
      </c>
      <c r="M15" s="14" t="s">
        <v>24</v>
      </c>
      <c r="N15" s="16" t="s">
        <v>21</v>
      </c>
      <c r="O15" s="26">
        <v>0.6</v>
      </c>
      <c r="P15" s="12" t="s">
        <v>46</v>
      </c>
    </row>
    <row r="16" ht="14.25" spans="1:16">
      <c r="A16" s="12">
        <v>13</v>
      </c>
      <c r="B16" s="17" t="s">
        <v>51</v>
      </c>
      <c r="C16" s="17" t="s">
        <v>52</v>
      </c>
      <c r="D16" s="12">
        <v>35</v>
      </c>
      <c r="E16" s="14" t="s">
        <v>20</v>
      </c>
      <c r="F16" s="12" t="s">
        <v>21</v>
      </c>
      <c r="G16" s="12" t="s">
        <v>22</v>
      </c>
      <c r="H16" s="17" t="s">
        <v>51</v>
      </c>
      <c r="I16" s="15" t="s">
        <v>23</v>
      </c>
      <c r="J16" s="12">
        <v>380</v>
      </c>
      <c r="K16" s="12">
        <v>48000</v>
      </c>
      <c r="L16" s="27">
        <v>23</v>
      </c>
      <c r="M16" s="14" t="s">
        <v>24</v>
      </c>
      <c r="N16" s="16" t="s">
        <v>21</v>
      </c>
      <c r="O16" s="26">
        <v>0.6</v>
      </c>
      <c r="P16" s="12" t="s">
        <v>46</v>
      </c>
    </row>
    <row r="17" ht="14.25" spans="1:16">
      <c r="A17" s="12">
        <v>14</v>
      </c>
      <c r="B17" s="13" t="s">
        <v>53</v>
      </c>
      <c r="C17" s="13" t="s">
        <v>54</v>
      </c>
      <c r="D17" s="13">
        <v>25</v>
      </c>
      <c r="E17" s="13" t="s">
        <v>20</v>
      </c>
      <c r="F17" s="14" t="s">
        <v>21</v>
      </c>
      <c r="G17" s="14" t="s">
        <v>22</v>
      </c>
      <c r="H17" s="13" t="s">
        <v>53</v>
      </c>
      <c r="I17" s="15" t="s">
        <v>23</v>
      </c>
      <c r="J17" s="14">
        <v>380</v>
      </c>
      <c r="K17" s="13">
        <f t="shared" ref="K17:K24" si="0">D17*1000</f>
        <v>25000</v>
      </c>
      <c r="L17" s="25">
        <f t="shared" ref="L17:L24" si="1">D17*0.6</f>
        <v>15</v>
      </c>
      <c r="M17" s="14" t="s">
        <v>24</v>
      </c>
      <c r="N17" s="16" t="s">
        <v>21</v>
      </c>
      <c r="O17" s="26">
        <v>0.6</v>
      </c>
      <c r="P17" s="14" t="s">
        <v>55</v>
      </c>
    </row>
    <row r="18" ht="14.25" spans="1:16">
      <c r="A18" s="12">
        <v>15</v>
      </c>
      <c r="B18" s="13" t="s">
        <v>56</v>
      </c>
      <c r="C18" s="13" t="s">
        <v>57</v>
      </c>
      <c r="D18" s="13">
        <v>20</v>
      </c>
      <c r="E18" s="13" t="s">
        <v>20</v>
      </c>
      <c r="F18" s="14" t="s">
        <v>21</v>
      </c>
      <c r="G18" s="14" t="s">
        <v>22</v>
      </c>
      <c r="H18" s="13" t="s">
        <v>56</v>
      </c>
      <c r="I18" s="15" t="s">
        <v>23</v>
      </c>
      <c r="J18" s="14">
        <v>380</v>
      </c>
      <c r="K18" s="13">
        <f t="shared" si="0"/>
        <v>20000</v>
      </c>
      <c r="L18" s="25">
        <f t="shared" si="1"/>
        <v>12</v>
      </c>
      <c r="M18" s="14" t="s">
        <v>24</v>
      </c>
      <c r="N18" s="16" t="s">
        <v>21</v>
      </c>
      <c r="O18" s="26">
        <v>0.6</v>
      </c>
      <c r="P18" s="14" t="s">
        <v>55</v>
      </c>
    </row>
    <row r="19" ht="14.25" spans="1:16">
      <c r="A19" s="12">
        <v>16</v>
      </c>
      <c r="B19" s="13" t="s">
        <v>58</v>
      </c>
      <c r="C19" s="13" t="s">
        <v>59</v>
      </c>
      <c r="D19" s="13">
        <v>39</v>
      </c>
      <c r="E19" s="13" t="s">
        <v>20</v>
      </c>
      <c r="F19" s="14" t="s">
        <v>21</v>
      </c>
      <c r="G19" s="14" t="s">
        <v>22</v>
      </c>
      <c r="H19" s="13" t="s">
        <v>58</v>
      </c>
      <c r="I19" s="15" t="s">
        <v>23</v>
      </c>
      <c r="J19" s="14">
        <v>380</v>
      </c>
      <c r="K19" s="13">
        <f t="shared" si="0"/>
        <v>39000</v>
      </c>
      <c r="L19" s="25">
        <f t="shared" si="1"/>
        <v>23.4</v>
      </c>
      <c r="M19" s="14" t="s">
        <v>24</v>
      </c>
      <c r="N19" s="16" t="s">
        <v>21</v>
      </c>
      <c r="O19" s="26">
        <v>0.6</v>
      </c>
      <c r="P19" s="14" t="s">
        <v>55</v>
      </c>
    </row>
    <row r="20" ht="14.25" spans="1:16">
      <c r="A20" s="12">
        <v>17</v>
      </c>
      <c r="B20" s="13" t="s">
        <v>60</v>
      </c>
      <c r="C20" s="13" t="s">
        <v>61</v>
      </c>
      <c r="D20" s="13">
        <v>24</v>
      </c>
      <c r="E20" s="13" t="s">
        <v>20</v>
      </c>
      <c r="F20" s="14" t="s">
        <v>21</v>
      </c>
      <c r="G20" s="14" t="s">
        <v>22</v>
      </c>
      <c r="H20" s="13" t="s">
        <v>60</v>
      </c>
      <c r="I20" s="15" t="s">
        <v>23</v>
      </c>
      <c r="J20" s="14">
        <v>380</v>
      </c>
      <c r="K20" s="13">
        <f t="shared" si="0"/>
        <v>24000</v>
      </c>
      <c r="L20" s="25">
        <f t="shared" si="1"/>
        <v>14.4</v>
      </c>
      <c r="M20" s="14" t="s">
        <v>24</v>
      </c>
      <c r="N20" s="16" t="s">
        <v>21</v>
      </c>
      <c r="O20" s="26">
        <v>0.6</v>
      </c>
      <c r="P20" s="14" t="s">
        <v>55</v>
      </c>
    </row>
    <row r="21" ht="14.25" spans="1:16">
      <c r="A21" s="12">
        <v>18</v>
      </c>
      <c r="B21" s="13" t="s">
        <v>62</v>
      </c>
      <c r="C21" s="13" t="s">
        <v>63</v>
      </c>
      <c r="D21" s="13">
        <v>15</v>
      </c>
      <c r="E21" s="13" t="s">
        <v>20</v>
      </c>
      <c r="F21" s="14" t="s">
        <v>21</v>
      </c>
      <c r="G21" s="14" t="s">
        <v>22</v>
      </c>
      <c r="H21" s="13" t="s">
        <v>62</v>
      </c>
      <c r="I21" s="15" t="s">
        <v>23</v>
      </c>
      <c r="J21" s="14">
        <v>380</v>
      </c>
      <c r="K21" s="13">
        <f t="shared" si="0"/>
        <v>15000</v>
      </c>
      <c r="L21" s="25">
        <f t="shared" si="1"/>
        <v>9</v>
      </c>
      <c r="M21" s="14" t="s">
        <v>24</v>
      </c>
      <c r="N21" s="16" t="s">
        <v>21</v>
      </c>
      <c r="O21" s="26">
        <v>0.6</v>
      </c>
      <c r="P21" s="14" t="s">
        <v>55</v>
      </c>
    </row>
    <row r="22" ht="14.25" spans="1:16">
      <c r="A22" s="12">
        <v>19</v>
      </c>
      <c r="B22" s="13" t="s">
        <v>64</v>
      </c>
      <c r="C22" s="13" t="s">
        <v>65</v>
      </c>
      <c r="D22" s="13">
        <v>9</v>
      </c>
      <c r="E22" s="13" t="s">
        <v>20</v>
      </c>
      <c r="F22" s="14" t="s">
        <v>21</v>
      </c>
      <c r="G22" s="14" t="s">
        <v>22</v>
      </c>
      <c r="H22" s="13" t="s">
        <v>64</v>
      </c>
      <c r="I22" s="15" t="s">
        <v>23</v>
      </c>
      <c r="J22" s="14">
        <v>380</v>
      </c>
      <c r="K22" s="13">
        <f t="shared" si="0"/>
        <v>9000</v>
      </c>
      <c r="L22" s="25">
        <f t="shared" si="1"/>
        <v>5.4</v>
      </c>
      <c r="M22" s="14" t="s">
        <v>24</v>
      </c>
      <c r="N22" s="16" t="s">
        <v>21</v>
      </c>
      <c r="O22" s="26">
        <v>0.6</v>
      </c>
      <c r="P22" s="14" t="s">
        <v>55</v>
      </c>
    </row>
    <row r="23" ht="14.25" spans="1:16">
      <c r="A23" s="12">
        <v>20</v>
      </c>
      <c r="B23" s="13" t="s">
        <v>66</v>
      </c>
      <c r="C23" s="15" t="s">
        <v>67</v>
      </c>
      <c r="D23" s="13">
        <v>100</v>
      </c>
      <c r="E23" s="13" t="s">
        <v>20</v>
      </c>
      <c r="F23" s="14" t="s">
        <v>21</v>
      </c>
      <c r="G23" s="14" t="s">
        <v>22</v>
      </c>
      <c r="H23" s="13" t="s">
        <v>66</v>
      </c>
      <c r="I23" s="15" t="s">
        <v>23</v>
      </c>
      <c r="J23" s="14">
        <v>380</v>
      </c>
      <c r="K23" s="13">
        <f t="shared" si="0"/>
        <v>100000</v>
      </c>
      <c r="L23" s="25">
        <f t="shared" si="1"/>
        <v>60</v>
      </c>
      <c r="M23" s="14" t="s">
        <v>24</v>
      </c>
      <c r="N23" s="16" t="s">
        <v>21</v>
      </c>
      <c r="O23" s="26">
        <v>0.6</v>
      </c>
      <c r="P23" s="14" t="s">
        <v>55</v>
      </c>
    </row>
    <row r="24" ht="14.25" spans="1:16">
      <c r="A24" s="12">
        <v>21</v>
      </c>
      <c r="B24" s="13" t="s">
        <v>68</v>
      </c>
      <c r="C24" s="13" t="s">
        <v>69</v>
      </c>
      <c r="D24" s="13">
        <v>27</v>
      </c>
      <c r="E24" s="13" t="s">
        <v>20</v>
      </c>
      <c r="F24" s="14" t="s">
        <v>21</v>
      </c>
      <c r="G24" s="14" t="s">
        <v>22</v>
      </c>
      <c r="H24" s="13" t="s">
        <v>68</v>
      </c>
      <c r="I24" s="15" t="s">
        <v>23</v>
      </c>
      <c r="J24" s="14">
        <v>380</v>
      </c>
      <c r="K24" s="13">
        <f t="shared" si="0"/>
        <v>27000</v>
      </c>
      <c r="L24" s="25">
        <f t="shared" si="1"/>
        <v>16.2</v>
      </c>
      <c r="M24" s="14" t="s">
        <v>24</v>
      </c>
      <c r="N24" s="16" t="s">
        <v>21</v>
      </c>
      <c r="O24" s="26">
        <v>0.6</v>
      </c>
      <c r="P24" s="14" t="s">
        <v>55</v>
      </c>
    </row>
    <row r="25" ht="14.25" spans="1:16">
      <c r="A25" s="12">
        <v>22</v>
      </c>
      <c r="B25" s="15" t="s">
        <v>70</v>
      </c>
      <c r="C25" s="15" t="s">
        <v>71</v>
      </c>
      <c r="D25" s="15">
        <v>43.2</v>
      </c>
      <c r="E25" s="15" t="s">
        <v>20</v>
      </c>
      <c r="F25" s="14" t="s">
        <v>21</v>
      </c>
      <c r="G25" s="14" t="s">
        <v>22</v>
      </c>
      <c r="H25" s="15" t="s">
        <v>70</v>
      </c>
      <c r="I25" s="15" t="s">
        <v>23</v>
      </c>
      <c r="J25" s="14">
        <v>380</v>
      </c>
      <c r="K25" s="15">
        <v>43200</v>
      </c>
      <c r="L25" s="25">
        <v>21.6</v>
      </c>
      <c r="M25" s="14" t="s">
        <v>24</v>
      </c>
      <c r="N25" s="16" t="s">
        <v>21</v>
      </c>
      <c r="O25" s="26">
        <v>0.6</v>
      </c>
      <c r="P25" s="12" t="s">
        <v>72</v>
      </c>
    </row>
    <row r="26" ht="14.25" spans="1:16">
      <c r="A26" s="12">
        <v>23</v>
      </c>
      <c r="B26" s="15" t="s">
        <v>73</v>
      </c>
      <c r="C26" s="15" t="s">
        <v>74</v>
      </c>
      <c r="D26" s="12">
        <v>8.5</v>
      </c>
      <c r="E26" s="14" t="s">
        <v>20</v>
      </c>
      <c r="F26" s="12" t="s">
        <v>21</v>
      </c>
      <c r="G26" s="12" t="s">
        <v>22</v>
      </c>
      <c r="H26" s="12" t="s">
        <v>73</v>
      </c>
      <c r="I26" s="15" t="s">
        <v>23</v>
      </c>
      <c r="J26" s="12">
        <v>380</v>
      </c>
      <c r="K26" s="12">
        <v>9600</v>
      </c>
      <c r="L26" s="27">
        <v>8</v>
      </c>
      <c r="M26" s="14" t="s">
        <v>24</v>
      </c>
      <c r="N26" s="16" t="s">
        <v>21</v>
      </c>
      <c r="O26" s="26">
        <v>0.6</v>
      </c>
      <c r="P26" s="12" t="s">
        <v>75</v>
      </c>
    </row>
    <row r="27" ht="14.25" spans="1:16">
      <c r="A27" s="12">
        <v>24</v>
      </c>
      <c r="B27" s="15" t="s">
        <v>76</v>
      </c>
      <c r="C27" s="15" t="s">
        <v>77</v>
      </c>
      <c r="D27" s="12">
        <v>29.93</v>
      </c>
      <c r="E27" s="14" t="s">
        <v>20</v>
      </c>
      <c r="F27" s="12" t="s">
        <v>21</v>
      </c>
      <c r="G27" s="12" t="s">
        <v>22</v>
      </c>
      <c r="H27" s="12" t="s">
        <v>76</v>
      </c>
      <c r="I27" s="15" t="s">
        <v>23</v>
      </c>
      <c r="J27" s="12">
        <v>380</v>
      </c>
      <c r="K27" s="12">
        <v>32000</v>
      </c>
      <c r="L27" s="27">
        <v>28</v>
      </c>
      <c r="M27" s="14" t="s">
        <v>24</v>
      </c>
      <c r="N27" s="16" t="s">
        <v>21</v>
      </c>
      <c r="O27" s="26">
        <v>0.6</v>
      </c>
      <c r="P27" s="12" t="s">
        <v>75</v>
      </c>
    </row>
    <row r="28" ht="14.25" spans="1:16">
      <c r="A28" s="12">
        <v>25</v>
      </c>
      <c r="B28" s="15" t="s">
        <v>78</v>
      </c>
      <c r="C28" s="15" t="s">
        <v>79</v>
      </c>
      <c r="D28" s="12">
        <v>18.24</v>
      </c>
      <c r="E28" s="14" t="s">
        <v>20</v>
      </c>
      <c r="F28" s="12" t="s">
        <v>21</v>
      </c>
      <c r="G28" s="12" t="s">
        <v>22</v>
      </c>
      <c r="H28" s="12" t="s">
        <v>78</v>
      </c>
      <c r="I28" s="15" t="s">
        <v>23</v>
      </c>
      <c r="J28" s="12">
        <v>380</v>
      </c>
      <c r="K28" s="12">
        <v>21000</v>
      </c>
      <c r="L28" s="27">
        <v>19</v>
      </c>
      <c r="M28" s="14" t="s">
        <v>24</v>
      </c>
      <c r="N28" s="16" t="s">
        <v>21</v>
      </c>
      <c r="O28" s="26">
        <v>0.6</v>
      </c>
      <c r="P28" s="12" t="s">
        <v>75</v>
      </c>
    </row>
    <row r="29" ht="14.25" spans="1:16">
      <c r="A29" s="12">
        <v>26</v>
      </c>
      <c r="B29" s="15" t="s">
        <v>80</v>
      </c>
      <c r="C29" s="15" t="s">
        <v>81</v>
      </c>
      <c r="D29" s="12">
        <v>18.24</v>
      </c>
      <c r="E29" s="14" t="s">
        <v>20</v>
      </c>
      <c r="F29" s="12" t="s">
        <v>21</v>
      </c>
      <c r="G29" s="12" t="s">
        <v>22</v>
      </c>
      <c r="H29" s="12" t="s">
        <v>80</v>
      </c>
      <c r="I29" s="15" t="s">
        <v>23</v>
      </c>
      <c r="J29" s="12">
        <v>380</v>
      </c>
      <c r="K29" s="12">
        <v>21000</v>
      </c>
      <c r="L29" s="27">
        <v>19</v>
      </c>
      <c r="M29" s="14" t="s">
        <v>24</v>
      </c>
      <c r="N29" s="16" t="s">
        <v>21</v>
      </c>
      <c r="O29" s="26">
        <v>0.6</v>
      </c>
      <c r="P29" s="12" t="s">
        <v>75</v>
      </c>
    </row>
    <row r="30" ht="14.25" spans="1:16">
      <c r="A30" s="12">
        <v>27</v>
      </c>
      <c r="B30" s="17" t="s">
        <v>82</v>
      </c>
      <c r="C30" s="17" t="s">
        <v>83</v>
      </c>
      <c r="D30" s="12">
        <v>13.34</v>
      </c>
      <c r="E30" s="14" t="s">
        <v>20</v>
      </c>
      <c r="F30" s="12" t="s">
        <v>21</v>
      </c>
      <c r="G30" s="12" t="s">
        <v>22</v>
      </c>
      <c r="H30" s="17" t="s">
        <v>82</v>
      </c>
      <c r="I30" s="15" t="s">
        <v>23</v>
      </c>
      <c r="J30" s="12">
        <v>380</v>
      </c>
      <c r="K30" s="13">
        <f t="shared" ref="K30:K32" si="2">D30*1000*0.9</f>
        <v>12006</v>
      </c>
      <c r="L30" s="27">
        <f>13*0.6</f>
        <v>7.8</v>
      </c>
      <c r="M30" s="14" t="s">
        <v>24</v>
      </c>
      <c r="N30" s="16" t="s">
        <v>21</v>
      </c>
      <c r="O30" s="26">
        <v>0.6</v>
      </c>
      <c r="P30" s="15" t="s">
        <v>84</v>
      </c>
    </row>
    <row r="31" ht="14.25" spans="1:16">
      <c r="A31" s="12">
        <v>28</v>
      </c>
      <c r="B31" s="17" t="s">
        <v>85</v>
      </c>
      <c r="C31" s="17" t="s">
        <v>86</v>
      </c>
      <c r="D31" s="12">
        <v>12.76</v>
      </c>
      <c r="E31" s="14" t="s">
        <v>20</v>
      </c>
      <c r="F31" s="12" t="s">
        <v>21</v>
      </c>
      <c r="G31" s="12" t="s">
        <v>22</v>
      </c>
      <c r="H31" s="17" t="s">
        <v>85</v>
      </c>
      <c r="I31" s="15" t="s">
        <v>23</v>
      </c>
      <c r="J31" s="12">
        <v>380</v>
      </c>
      <c r="K31" s="13">
        <f t="shared" si="2"/>
        <v>11484</v>
      </c>
      <c r="L31" s="27">
        <f>12*0.6</f>
        <v>7.2</v>
      </c>
      <c r="M31" s="14" t="s">
        <v>24</v>
      </c>
      <c r="N31" s="16" t="s">
        <v>21</v>
      </c>
      <c r="O31" s="26">
        <v>0.6</v>
      </c>
      <c r="P31" s="15" t="s">
        <v>84</v>
      </c>
    </row>
    <row r="32" ht="14.25" spans="1:16">
      <c r="A32" s="12">
        <v>29</v>
      </c>
      <c r="B32" s="17" t="s">
        <v>85</v>
      </c>
      <c r="C32" s="17" t="s">
        <v>86</v>
      </c>
      <c r="D32" s="12">
        <v>16.24</v>
      </c>
      <c r="E32" s="14" t="s">
        <v>20</v>
      </c>
      <c r="F32" s="12" t="s">
        <v>21</v>
      </c>
      <c r="G32" s="12" t="s">
        <v>22</v>
      </c>
      <c r="H32" s="17" t="s">
        <v>85</v>
      </c>
      <c r="I32" s="15" t="s">
        <v>23</v>
      </c>
      <c r="J32" s="12">
        <v>380</v>
      </c>
      <c r="K32" s="13">
        <f t="shared" si="2"/>
        <v>14616</v>
      </c>
      <c r="L32" s="27">
        <f>16*0.6</f>
        <v>9.6</v>
      </c>
      <c r="M32" s="14" t="s">
        <v>24</v>
      </c>
      <c r="N32" s="16" t="s">
        <v>21</v>
      </c>
      <c r="O32" s="26">
        <v>0.6</v>
      </c>
      <c r="P32" s="15" t="s">
        <v>84</v>
      </c>
    </row>
    <row r="33" ht="14.25" spans="1:16">
      <c r="A33" s="12">
        <v>30</v>
      </c>
      <c r="B33" s="15" t="s">
        <v>87</v>
      </c>
      <c r="C33" s="15" t="s">
        <v>88</v>
      </c>
      <c r="D33" s="12">
        <v>7.2</v>
      </c>
      <c r="E33" s="14" t="s">
        <v>20</v>
      </c>
      <c r="F33" s="12" t="s">
        <v>21</v>
      </c>
      <c r="G33" s="12" t="s">
        <v>22</v>
      </c>
      <c r="H33" s="15" t="s">
        <v>87</v>
      </c>
      <c r="I33" s="15" t="s">
        <v>23</v>
      </c>
      <c r="J33" s="15">
        <v>220</v>
      </c>
      <c r="K33" s="13">
        <v>5000</v>
      </c>
      <c r="L33" s="27">
        <v>5</v>
      </c>
      <c r="M33" s="14" t="s">
        <v>24</v>
      </c>
      <c r="N33" s="16" t="s">
        <v>21</v>
      </c>
      <c r="O33" s="26">
        <v>0.6</v>
      </c>
      <c r="P33" s="15" t="s">
        <v>89</v>
      </c>
    </row>
    <row r="34" ht="14.25" spans="1:16">
      <c r="A34" s="12">
        <v>31</v>
      </c>
      <c r="B34" s="15" t="s">
        <v>90</v>
      </c>
      <c r="C34" s="15" t="s">
        <v>91</v>
      </c>
      <c r="D34" s="12">
        <v>18.5</v>
      </c>
      <c r="E34" s="14" t="s">
        <v>20</v>
      </c>
      <c r="F34" s="12" t="s">
        <v>21</v>
      </c>
      <c r="G34" s="12" t="s">
        <v>22</v>
      </c>
      <c r="H34" s="12" t="s">
        <v>90</v>
      </c>
      <c r="I34" s="15" t="s">
        <v>23</v>
      </c>
      <c r="J34" s="12">
        <v>380</v>
      </c>
      <c r="K34" s="13">
        <v>15000</v>
      </c>
      <c r="L34" s="27">
        <v>15</v>
      </c>
      <c r="M34" s="14" t="s">
        <v>24</v>
      </c>
      <c r="N34" s="16" t="s">
        <v>21</v>
      </c>
      <c r="O34" s="26">
        <v>0.6</v>
      </c>
      <c r="P34" s="15" t="s">
        <v>89</v>
      </c>
    </row>
    <row r="35" ht="14.25" spans="1:16">
      <c r="A35" s="12">
        <v>32</v>
      </c>
      <c r="B35" s="13" t="s">
        <v>92</v>
      </c>
      <c r="C35" s="13" t="s">
        <v>93</v>
      </c>
      <c r="D35" s="13">
        <v>29</v>
      </c>
      <c r="E35" s="13" t="s">
        <v>20</v>
      </c>
      <c r="F35" s="13" t="s">
        <v>21</v>
      </c>
      <c r="G35" s="13" t="s">
        <v>22</v>
      </c>
      <c r="H35" s="13" t="s">
        <v>92</v>
      </c>
      <c r="I35" s="15" t="s">
        <v>23</v>
      </c>
      <c r="J35" s="13">
        <v>380</v>
      </c>
      <c r="K35" s="13">
        <f>D35*1000</f>
        <v>29000</v>
      </c>
      <c r="L35" s="28">
        <f>D35*0.6</f>
        <v>17.4</v>
      </c>
      <c r="M35" s="14" t="s">
        <v>24</v>
      </c>
      <c r="N35" s="16" t="s">
        <v>21</v>
      </c>
      <c r="O35" s="26">
        <v>0.6</v>
      </c>
      <c r="P35" s="15" t="s">
        <v>94</v>
      </c>
    </row>
    <row r="36" ht="14.25" spans="1:16">
      <c r="A36" s="12">
        <v>33</v>
      </c>
      <c r="B36" s="13" t="s">
        <v>95</v>
      </c>
      <c r="C36" s="13" t="s">
        <v>96</v>
      </c>
      <c r="D36" s="13">
        <v>7</v>
      </c>
      <c r="E36" s="13" t="s">
        <v>20</v>
      </c>
      <c r="F36" s="13" t="s">
        <v>21</v>
      </c>
      <c r="G36" s="13" t="s">
        <v>22</v>
      </c>
      <c r="H36" s="13" t="s">
        <v>95</v>
      </c>
      <c r="I36" s="15" t="s">
        <v>23</v>
      </c>
      <c r="J36" s="13">
        <v>220</v>
      </c>
      <c r="K36" s="13">
        <f>D36*1000</f>
        <v>7000</v>
      </c>
      <c r="L36" s="28">
        <f>D36*0.6</f>
        <v>4.2</v>
      </c>
      <c r="M36" s="14" t="s">
        <v>24</v>
      </c>
      <c r="N36" s="16" t="s">
        <v>21</v>
      </c>
      <c r="O36" s="26">
        <v>0.6</v>
      </c>
      <c r="P36" s="15" t="s">
        <v>94</v>
      </c>
    </row>
    <row r="37" ht="14.25" spans="1:16">
      <c r="A37" s="12">
        <v>34</v>
      </c>
      <c r="B37" s="15" t="s">
        <v>97</v>
      </c>
      <c r="C37" s="15" t="s">
        <v>98</v>
      </c>
      <c r="D37" s="13">
        <v>28.42</v>
      </c>
      <c r="E37" s="14" t="s">
        <v>20</v>
      </c>
      <c r="F37" s="14" t="s">
        <v>21</v>
      </c>
      <c r="G37" s="14" t="s">
        <v>22</v>
      </c>
      <c r="H37" s="13" t="s">
        <v>97</v>
      </c>
      <c r="I37" s="15" t="s">
        <v>23</v>
      </c>
      <c r="J37" s="13">
        <v>380</v>
      </c>
      <c r="K37" s="13">
        <v>40000</v>
      </c>
      <c r="L37" s="27">
        <v>19</v>
      </c>
      <c r="M37" s="14" t="s">
        <v>24</v>
      </c>
      <c r="N37" s="16" t="s">
        <v>21</v>
      </c>
      <c r="O37" s="26">
        <v>0.6</v>
      </c>
      <c r="P37" s="29" t="s">
        <v>99</v>
      </c>
    </row>
    <row r="38" ht="14.25" spans="1:16">
      <c r="A38" s="12">
        <v>35</v>
      </c>
      <c r="B38" s="15" t="s">
        <v>100</v>
      </c>
      <c r="C38" s="13" t="s">
        <v>101</v>
      </c>
      <c r="D38" s="15">
        <v>26</v>
      </c>
      <c r="E38" s="14" t="s">
        <v>20</v>
      </c>
      <c r="F38" s="14" t="s">
        <v>21</v>
      </c>
      <c r="G38" s="14" t="s">
        <v>22</v>
      </c>
      <c r="H38" s="15" t="s">
        <v>100</v>
      </c>
      <c r="I38" s="15" t="s">
        <v>23</v>
      </c>
      <c r="J38" s="13">
        <v>380</v>
      </c>
      <c r="K38" s="13">
        <v>28000</v>
      </c>
      <c r="L38" s="30">
        <v>13.5</v>
      </c>
      <c r="M38" s="14" t="s">
        <v>24</v>
      </c>
      <c r="N38" s="16" t="s">
        <v>21</v>
      </c>
      <c r="O38" s="26">
        <v>0.6</v>
      </c>
      <c r="P38" s="15" t="s">
        <v>99</v>
      </c>
    </row>
    <row r="39" ht="14.25" spans="1:16">
      <c r="A39" s="12">
        <v>36</v>
      </c>
      <c r="B39" s="13" t="s">
        <v>102</v>
      </c>
      <c r="C39" s="13" t="s">
        <v>103</v>
      </c>
      <c r="D39" s="13">
        <v>25</v>
      </c>
      <c r="E39" s="13" t="s">
        <v>20</v>
      </c>
      <c r="F39" s="13" t="s">
        <v>21</v>
      </c>
      <c r="G39" s="13" t="s">
        <v>22</v>
      </c>
      <c r="H39" s="13" t="s">
        <v>102</v>
      </c>
      <c r="I39" s="15" t="s">
        <v>23</v>
      </c>
      <c r="J39" s="13">
        <v>380</v>
      </c>
      <c r="K39" s="13">
        <v>23000</v>
      </c>
      <c r="L39" s="28">
        <v>13</v>
      </c>
      <c r="M39" s="14" t="s">
        <v>24</v>
      </c>
      <c r="N39" s="16" t="s">
        <v>21</v>
      </c>
      <c r="O39" s="26">
        <v>0.6</v>
      </c>
      <c r="P39" s="12" t="s">
        <v>104</v>
      </c>
    </row>
    <row r="40" ht="54" spans="1:16">
      <c r="A40" s="12">
        <v>37</v>
      </c>
      <c r="B40" s="15" t="s">
        <v>105</v>
      </c>
      <c r="C40" s="15" t="s">
        <v>106</v>
      </c>
      <c r="D40" s="15">
        <v>17</v>
      </c>
      <c r="E40" s="18" t="s">
        <v>20</v>
      </c>
      <c r="F40" s="19">
        <v>44145</v>
      </c>
      <c r="G40" s="12" t="s">
        <v>22</v>
      </c>
      <c r="H40" s="15" t="s">
        <v>105</v>
      </c>
      <c r="I40" s="15" t="s">
        <v>23</v>
      </c>
      <c r="J40" s="14">
        <v>380</v>
      </c>
      <c r="K40" s="13">
        <v>50000</v>
      </c>
      <c r="L40" s="25">
        <v>40</v>
      </c>
      <c r="M40" s="14" t="s">
        <v>24</v>
      </c>
      <c r="N40" s="16" t="s">
        <v>21</v>
      </c>
      <c r="O40" s="26">
        <v>0.6</v>
      </c>
      <c r="P40" s="31" t="s">
        <v>107</v>
      </c>
    </row>
    <row r="41" ht="14.25" spans="1:16">
      <c r="A41" s="12">
        <v>38</v>
      </c>
      <c r="B41" s="12" t="s">
        <v>108</v>
      </c>
      <c r="C41" s="12" t="s">
        <v>109</v>
      </c>
      <c r="D41" s="12">
        <v>11.76</v>
      </c>
      <c r="E41" s="14" t="s">
        <v>20</v>
      </c>
      <c r="F41" s="12" t="s">
        <v>21</v>
      </c>
      <c r="G41" s="12" t="s">
        <v>22</v>
      </c>
      <c r="H41" s="15" t="str">
        <f t="shared" ref="H41:H47" si="3">B41</f>
        <v>黎垣标</v>
      </c>
      <c r="I41" s="15" t="s">
        <v>23</v>
      </c>
      <c r="J41" s="20" t="s">
        <v>110</v>
      </c>
      <c r="K41" s="15">
        <f t="shared" ref="K41:K47" si="4">D41*1000</f>
        <v>11760</v>
      </c>
      <c r="L41" s="32">
        <f t="shared" ref="L41:L47" si="5">D41*1.2</f>
        <v>14.112</v>
      </c>
      <c r="M41" s="14" t="s">
        <v>24</v>
      </c>
      <c r="N41" s="16" t="s">
        <v>21</v>
      </c>
      <c r="O41" s="26">
        <v>0.6</v>
      </c>
      <c r="P41" s="15" t="s">
        <v>111</v>
      </c>
    </row>
    <row r="42" ht="14.25" spans="1:16">
      <c r="A42" s="12">
        <v>39</v>
      </c>
      <c r="B42" s="12" t="s">
        <v>112</v>
      </c>
      <c r="C42" s="12" t="s">
        <v>113</v>
      </c>
      <c r="D42" s="12">
        <v>37.5</v>
      </c>
      <c r="E42" s="14" t="s">
        <v>20</v>
      </c>
      <c r="F42" s="12" t="s">
        <v>21</v>
      </c>
      <c r="G42" s="12" t="s">
        <v>22</v>
      </c>
      <c r="H42" s="15" t="str">
        <f t="shared" si="3"/>
        <v>谭铨华</v>
      </c>
      <c r="I42" s="15" t="s">
        <v>23</v>
      </c>
      <c r="J42" s="20" t="s">
        <v>110</v>
      </c>
      <c r="K42" s="15">
        <f t="shared" si="4"/>
        <v>37500</v>
      </c>
      <c r="L42" s="32">
        <f t="shared" si="5"/>
        <v>45</v>
      </c>
      <c r="M42" s="14" t="s">
        <v>24</v>
      </c>
      <c r="N42" s="16" t="s">
        <v>21</v>
      </c>
      <c r="O42" s="26">
        <v>0.6</v>
      </c>
      <c r="P42" s="15" t="s">
        <v>111</v>
      </c>
    </row>
    <row r="43" ht="14.25" spans="1:16">
      <c r="A43" s="12">
        <v>40</v>
      </c>
      <c r="B43" s="12" t="s">
        <v>114</v>
      </c>
      <c r="C43" s="12" t="s">
        <v>115</v>
      </c>
      <c r="D43" s="12">
        <v>19.2</v>
      </c>
      <c r="E43" s="14" t="s">
        <v>20</v>
      </c>
      <c r="F43" s="12" t="s">
        <v>21</v>
      </c>
      <c r="G43" s="12" t="s">
        <v>22</v>
      </c>
      <c r="H43" s="15" t="str">
        <f t="shared" si="3"/>
        <v>李韵妍</v>
      </c>
      <c r="I43" s="15" t="s">
        <v>23</v>
      </c>
      <c r="J43" s="20" t="s">
        <v>110</v>
      </c>
      <c r="K43" s="15">
        <f t="shared" si="4"/>
        <v>19200</v>
      </c>
      <c r="L43" s="32">
        <f t="shared" si="5"/>
        <v>23.04</v>
      </c>
      <c r="M43" s="14" t="s">
        <v>24</v>
      </c>
      <c r="N43" s="16" t="s">
        <v>21</v>
      </c>
      <c r="O43" s="26">
        <v>0.6</v>
      </c>
      <c r="P43" s="15" t="s">
        <v>111</v>
      </c>
    </row>
    <row r="44" ht="14.25" spans="1:16">
      <c r="A44" s="12">
        <v>41</v>
      </c>
      <c r="B44" s="15" t="s">
        <v>116</v>
      </c>
      <c r="C44" s="15" t="s">
        <v>117</v>
      </c>
      <c r="D44" s="12">
        <v>41</v>
      </c>
      <c r="E44" s="14" t="s">
        <v>20</v>
      </c>
      <c r="F44" s="12" t="s">
        <v>21</v>
      </c>
      <c r="G44" s="12" t="s">
        <v>22</v>
      </c>
      <c r="H44" s="15" t="str">
        <f t="shared" si="3"/>
        <v>凌仁振</v>
      </c>
      <c r="I44" s="15" t="s">
        <v>23</v>
      </c>
      <c r="J44" s="20" t="s">
        <v>110</v>
      </c>
      <c r="K44" s="15">
        <f t="shared" si="4"/>
        <v>41000</v>
      </c>
      <c r="L44" s="32">
        <f t="shared" si="5"/>
        <v>49.2</v>
      </c>
      <c r="M44" s="14" t="s">
        <v>24</v>
      </c>
      <c r="N44" s="16" t="s">
        <v>21</v>
      </c>
      <c r="O44" s="26">
        <v>0.6</v>
      </c>
      <c r="P44" s="15" t="s">
        <v>111</v>
      </c>
    </row>
    <row r="45" ht="14.25" spans="1:16">
      <c r="A45" s="12">
        <v>42</v>
      </c>
      <c r="B45" s="15" t="s">
        <v>118</v>
      </c>
      <c r="C45" s="12" t="s">
        <v>119</v>
      </c>
      <c r="D45" s="14">
        <v>13.32</v>
      </c>
      <c r="E45" s="14" t="s">
        <v>20</v>
      </c>
      <c r="F45" s="12" t="s">
        <v>21</v>
      </c>
      <c r="G45" s="12" t="s">
        <v>22</v>
      </c>
      <c r="H45" s="15" t="str">
        <f t="shared" si="3"/>
        <v>欧泳娥</v>
      </c>
      <c r="I45" s="15" t="s">
        <v>23</v>
      </c>
      <c r="J45" s="20" t="s">
        <v>110</v>
      </c>
      <c r="K45" s="15">
        <f t="shared" si="4"/>
        <v>13320</v>
      </c>
      <c r="L45" s="32">
        <f t="shared" si="5"/>
        <v>15.984</v>
      </c>
      <c r="M45" s="14" t="s">
        <v>24</v>
      </c>
      <c r="N45" s="16" t="s">
        <v>21</v>
      </c>
      <c r="O45" s="26">
        <v>0.6</v>
      </c>
      <c r="P45" s="15" t="s">
        <v>111</v>
      </c>
    </row>
    <row r="46" ht="14.25" spans="1:16">
      <c r="A46" s="12">
        <v>43</v>
      </c>
      <c r="B46" s="12" t="s">
        <v>120</v>
      </c>
      <c r="C46" s="20" t="s">
        <v>121</v>
      </c>
      <c r="D46" s="12">
        <v>13.05</v>
      </c>
      <c r="E46" s="14" t="s">
        <v>20</v>
      </c>
      <c r="F46" s="12" t="s">
        <v>21</v>
      </c>
      <c r="G46" s="12" t="s">
        <v>22</v>
      </c>
      <c r="H46" s="15" t="str">
        <f t="shared" si="3"/>
        <v>廖柱标</v>
      </c>
      <c r="I46" s="15" t="s">
        <v>23</v>
      </c>
      <c r="J46" s="20" t="s">
        <v>110</v>
      </c>
      <c r="K46" s="15">
        <f t="shared" si="4"/>
        <v>13050</v>
      </c>
      <c r="L46" s="32">
        <f t="shared" si="5"/>
        <v>15.66</v>
      </c>
      <c r="M46" s="14" t="s">
        <v>24</v>
      </c>
      <c r="N46" s="16" t="s">
        <v>21</v>
      </c>
      <c r="O46" s="26">
        <v>0.6</v>
      </c>
      <c r="P46" s="15" t="s">
        <v>111</v>
      </c>
    </row>
    <row r="47" ht="14.25" spans="1:16">
      <c r="A47" s="12">
        <v>44</v>
      </c>
      <c r="B47" s="12" t="s">
        <v>122</v>
      </c>
      <c r="C47" s="12" t="s">
        <v>123</v>
      </c>
      <c r="D47" s="12">
        <v>17.95</v>
      </c>
      <c r="E47" s="14" t="s">
        <v>20</v>
      </c>
      <c r="F47" s="12" t="s">
        <v>21</v>
      </c>
      <c r="G47" s="12" t="s">
        <v>22</v>
      </c>
      <c r="H47" s="15" t="str">
        <f t="shared" si="3"/>
        <v>黄冠强</v>
      </c>
      <c r="I47" s="15" t="s">
        <v>23</v>
      </c>
      <c r="J47" s="20" t="s">
        <v>110</v>
      </c>
      <c r="K47" s="15">
        <f t="shared" si="4"/>
        <v>17950</v>
      </c>
      <c r="L47" s="32">
        <f t="shared" si="5"/>
        <v>21.54</v>
      </c>
      <c r="M47" s="14" t="s">
        <v>24</v>
      </c>
      <c r="N47" s="16" t="s">
        <v>21</v>
      </c>
      <c r="O47" s="26">
        <v>0.6</v>
      </c>
      <c r="P47" s="15" t="s">
        <v>111</v>
      </c>
    </row>
    <row r="48" ht="14.25" spans="1:16">
      <c r="A48" s="12">
        <v>45</v>
      </c>
      <c r="B48" s="15" t="s">
        <v>124</v>
      </c>
      <c r="C48" s="15" t="s">
        <v>125</v>
      </c>
      <c r="D48" s="15">
        <v>28</v>
      </c>
      <c r="E48" s="14" t="s">
        <v>20</v>
      </c>
      <c r="F48" s="12" t="s">
        <v>21</v>
      </c>
      <c r="G48" s="12" t="s">
        <v>22</v>
      </c>
      <c r="H48" s="15" t="s">
        <v>124</v>
      </c>
      <c r="I48" s="15" t="s">
        <v>23</v>
      </c>
      <c r="J48" s="15">
        <v>380</v>
      </c>
      <c r="K48" s="13">
        <f t="shared" ref="K48:K54" si="6">D48*900</f>
        <v>25200</v>
      </c>
      <c r="L48" s="27">
        <v>19</v>
      </c>
      <c r="M48" s="14" t="s">
        <v>24</v>
      </c>
      <c r="N48" s="16" t="s">
        <v>21</v>
      </c>
      <c r="O48" s="26">
        <v>0.6</v>
      </c>
      <c r="P48" s="15" t="s">
        <v>126</v>
      </c>
    </row>
    <row r="49" ht="14.25" spans="1:16">
      <c r="A49" s="12">
        <v>46</v>
      </c>
      <c r="B49" s="15" t="s">
        <v>127</v>
      </c>
      <c r="C49" s="15" t="s">
        <v>128</v>
      </c>
      <c r="D49" s="15">
        <v>11.6</v>
      </c>
      <c r="E49" s="14" t="s">
        <v>20</v>
      </c>
      <c r="F49" s="12" t="s">
        <v>21</v>
      </c>
      <c r="G49" s="12" t="s">
        <v>22</v>
      </c>
      <c r="H49" s="15" t="s">
        <v>127</v>
      </c>
      <c r="I49" s="15" t="s">
        <v>23</v>
      </c>
      <c r="J49" s="15">
        <v>220</v>
      </c>
      <c r="K49" s="13">
        <f t="shared" si="6"/>
        <v>10440</v>
      </c>
      <c r="L49" s="27">
        <v>8</v>
      </c>
      <c r="M49" s="14" t="s">
        <v>24</v>
      </c>
      <c r="N49" s="16" t="s">
        <v>21</v>
      </c>
      <c r="O49" s="26">
        <v>0.6</v>
      </c>
      <c r="P49" s="15" t="s">
        <v>126</v>
      </c>
    </row>
    <row r="50" ht="14.25" spans="1:16">
      <c r="A50" s="12">
        <v>47</v>
      </c>
      <c r="B50" s="15" t="s">
        <v>129</v>
      </c>
      <c r="C50" s="15" t="s">
        <v>130</v>
      </c>
      <c r="D50" s="15">
        <v>20.72</v>
      </c>
      <c r="E50" s="14" t="s">
        <v>20</v>
      </c>
      <c r="F50" s="12" t="s">
        <v>21</v>
      </c>
      <c r="G50" s="12" t="s">
        <v>22</v>
      </c>
      <c r="H50" s="15" t="s">
        <v>129</v>
      </c>
      <c r="I50" s="15" t="s">
        <v>23</v>
      </c>
      <c r="J50" s="15">
        <v>380</v>
      </c>
      <c r="K50" s="13">
        <f t="shared" si="6"/>
        <v>18648</v>
      </c>
      <c r="L50" s="27">
        <v>15</v>
      </c>
      <c r="M50" s="14" t="s">
        <v>24</v>
      </c>
      <c r="N50" s="16" t="s">
        <v>21</v>
      </c>
      <c r="O50" s="26">
        <v>0.6</v>
      </c>
      <c r="P50" s="15" t="s">
        <v>126</v>
      </c>
    </row>
    <row r="51" ht="14.25" spans="1:16">
      <c r="A51" s="12">
        <v>48</v>
      </c>
      <c r="B51" s="15" t="s">
        <v>129</v>
      </c>
      <c r="C51" s="15" t="s">
        <v>131</v>
      </c>
      <c r="D51" s="15">
        <v>34.34</v>
      </c>
      <c r="E51" s="14" t="s">
        <v>20</v>
      </c>
      <c r="F51" s="12" t="s">
        <v>21</v>
      </c>
      <c r="G51" s="12" t="s">
        <v>22</v>
      </c>
      <c r="H51" s="15" t="s">
        <v>129</v>
      </c>
      <c r="I51" s="15" t="s">
        <v>23</v>
      </c>
      <c r="J51" s="15">
        <v>380</v>
      </c>
      <c r="K51" s="13">
        <f t="shared" si="6"/>
        <v>30906</v>
      </c>
      <c r="L51" s="27">
        <v>23</v>
      </c>
      <c r="M51" s="14" t="s">
        <v>24</v>
      </c>
      <c r="N51" s="16" t="s">
        <v>21</v>
      </c>
      <c r="O51" s="26">
        <v>0.6</v>
      </c>
      <c r="P51" s="15" t="s">
        <v>126</v>
      </c>
    </row>
    <row r="52" ht="14.25" spans="1:16">
      <c r="A52" s="12">
        <v>49</v>
      </c>
      <c r="B52" s="15" t="s">
        <v>132</v>
      </c>
      <c r="C52" s="15" t="s">
        <v>133</v>
      </c>
      <c r="D52" s="15">
        <v>15.74</v>
      </c>
      <c r="E52" s="14" t="s">
        <v>20</v>
      </c>
      <c r="F52" s="12" t="s">
        <v>21</v>
      </c>
      <c r="G52" s="12" t="s">
        <v>22</v>
      </c>
      <c r="H52" s="15" t="s">
        <v>132</v>
      </c>
      <c r="I52" s="15" t="s">
        <v>23</v>
      </c>
      <c r="J52" s="15">
        <v>380</v>
      </c>
      <c r="K52" s="13">
        <f t="shared" si="6"/>
        <v>14166</v>
      </c>
      <c r="L52" s="27">
        <v>10</v>
      </c>
      <c r="M52" s="14" t="s">
        <v>24</v>
      </c>
      <c r="N52" s="16" t="s">
        <v>21</v>
      </c>
      <c r="O52" s="26">
        <v>0.6</v>
      </c>
      <c r="P52" s="15" t="s">
        <v>126</v>
      </c>
    </row>
    <row r="53" ht="14.25" spans="1:16">
      <c r="A53" s="12">
        <v>50</v>
      </c>
      <c r="B53" s="15" t="s">
        <v>134</v>
      </c>
      <c r="C53" s="15" t="s">
        <v>135</v>
      </c>
      <c r="D53" s="15">
        <v>26</v>
      </c>
      <c r="E53" s="14" t="s">
        <v>20</v>
      </c>
      <c r="F53" s="12" t="s">
        <v>21</v>
      </c>
      <c r="G53" s="12" t="s">
        <v>22</v>
      </c>
      <c r="H53" s="15" t="s">
        <v>134</v>
      </c>
      <c r="I53" s="15" t="s">
        <v>23</v>
      </c>
      <c r="J53" s="15">
        <v>380</v>
      </c>
      <c r="K53" s="13">
        <f t="shared" si="6"/>
        <v>23400</v>
      </c>
      <c r="L53" s="27">
        <v>18</v>
      </c>
      <c r="M53" s="14" t="s">
        <v>24</v>
      </c>
      <c r="N53" s="16" t="s">
        <v>21</v>
      </c>
      <c r="O53" s="26">
        <v>0.6</v>
      </c>
      <c r="P53" s="15" t="s">
        <v>126</v>
      </c>
    </row>
    <row r="54" ht="14.25" spans="1:16">
      <c r="A54" s="12">
        <v>51</v>
      </c>
      <c r="B54" s="15" t="s">
        <v>136</v>
      </c>
      <c r="C54" s="15" t="s">
        <v>133</v>
      </c>
      <c r="D54" s="15">
        <v>8.76</v>
      </c>
      <c r="E54" s="14" t="s">
        <v>20</v>
      </c>
      <c r="F54" s="12" t="s">
        <v>21</v>
      </c>
      <c r="G54" s="12" t="s">
        <v>22</v>
      </c>
      <c r="H54" s="15" t="s">
        <v>136</v>
      </c>
      <c r="I54" s="15" t="s">
        <v>23</v>
      </c>
      <c r="J54" s="15">
        <v>380</v>
      </c>
      <c r="K54" s="13">
        <f t="shared" si="6"/>
        <v>7884</v>
      </c>
      <c r="L54" s="27">
        <v>5</v>
      </c>
      <c r="M54" s="14" t="s">
        <v>24</v>
      </c>
      <c r="N54" s="16" t="s">
        <v>21</v>
      </c>
      <c r="O54" s="26">
        <v>0.6</v>
      </c>
      <c r="P54" s="15" t="s">
        <v>126</v>
      </c>
    </row>
    <row r="55" ht="14.25" spans="1:16">
      <c r="A55" s="12">
        <v>52</v>
      </c>
      <c r="B55" s="13" t="s">
        <v>137</v>
      </c>
      <c r="C55" s="13" t="s">
        <v>138</v>
      </c>
      <c r="D55" s="13">
        <v>28</v>
      </c>
      <c r="E55" s="13" t="s">
        <v>20</v>
      </c>
      <c r="F55" s="14" t="s">
        <v>21</v>
      </c>
      <c r="G55" s="14" t="s">
        <v>22</v>
      </c>
      <c r="H55" s="13" t="s">
        <v>137</v>
      </c>
      <c r="I55" s="15" t="s">
        <v>23</v>
      </c>
      <c r="J55" s="14">
        <v>380</v>
      </c>
      <c r="K55" s="13">
        <v>28000</v>
      </c>
      <c r="L55" s="25">
        <v>16.8</v>
      </c>
      <c r="M55" s="14" t="s">
        <v>24</v>
      </c>
      <c r="N55" s="16" t="s">
        <v>21</v>
      </c>
      <c r="O55" s="26">
        <v>0.6</v>
      </c>
      <c r="P55" s="12" t="s">
        <v>25</v>
      </c>
    </row>
    <row r="56" ht="14.25" spans="1:16">
      <c r="A56" s="12">
        <v>53</v>
      </c>
      <c r="B56" s="13" t="s">
        <v>139</v>
      </c>
      <c r="C56" s="13" t="s">
        <v>140</v>
      </c>
      <c r="D56" s="13">
        <v>17</v>
      </c>
      <c r="E56" s="13" t="s">
        <v>20</v>
      </c>
      <c r="F56" s="14" t="s">
        <v>21</v>
      </c>
      <c r="G56" s="14" t="s">
        <v>22</v>
      </c>
      <c r="H56" s="13" t="s">
        <v>139</v>
      </c>
      <c r="I56" s="15" t="s">
        <v>23</v>
      </c>
      <c r="J56" s="14">
        <v>380</v>
      </c>
      <c r="K56" s="13">
        <v>17000</v>
      </c>
      <c r="L56" s="25">
        <v>10.2</v>
      </c>
      <c r="M56" s="14" t="s">
        <v>24</v>
      </c>
      <c r="N56" s="16" t="s">
        <v>21</v>
      </c>
      <c r="O56" s="26">
        <v>0.6</v>
      </c>
      <c r="P56" s="12" t="s">
        <v>25</v>
      </c>
    </row>
    <row r="57" ht="14.25" spans="1:16">
      <c r="A57" s="12">
        <v>54</v>
      </c>
      <c r="B57" s="13" t="s">
        <v>141</v>
      </c>
      <c r="C57" s="13" t="s">
        <v>142</v>
      </c>
      <c r="D57" s="13">
        <v>20</v>
      </c>
      <c r="E57" s="13" t="s">
        <v>20</v>
      </c>
      <c r="F57" s="14" t="s">
        <v>21</v>
      </c>
      <c r="G57" s="14" t="s">
        <v>22</v>
      </c>
      <c r="H57" s="13" t="s">
        <v>141</v>
      </c>
      <c r="I57" s="15" t="s">
        <v>23</v>
      </c>
      <c r="J57" s="14">
        <v>380</v>
      </c>
      <c r="K57" s="13">
        <v>20000</v>
      </c>
      <c r="L57" s="25">
        <v>12</v>
      </c>
      <c r="M57" s="14" t="s">
        <v>24</v>
      </c>
      <c r="N57" s="16" t="s">
        <v>21</v>
      </c>
      <c r="O57" s="26">
        <v>0.6</v>
      </c>
      <c r="P57" s="12" t="s">
        <v>25</v>
      </c>
    </row>
    <row r="58" ht="14.25" spans="1:16">
      <c r="A58" s="12">
        <v>55</v>
      </c>
      <c r="B58" s="13" t="s">
        <v>143</v>
      </c>
      <c r="C58" s="13" t="s">
        <v>144</v>
      </c>
      <c r="D58" s="13">
        <v>17.6</v>
      </c>
      <c r="E58" s="13" t="s">
        <v>20</v>
      </c>
      <c r="F58" s="14" t="s">
        <v>21</v>
      </c>
      <c r="G58" s="14" t="s">
        <v>22</v>
      </c>
      <c r="H58" s="13" t="s">
        <v>143</v>
      </c>
      <c r="I58" s="15" t="s">
        <v>23</v>
      </c>
      <c r="J58" s="14">
        <v>380</v>
      </c>
      <c r="K58" s="13">
        <v>17600</v>
      </c>
      <c r="L58" s="25">
        <v>10.56</v>
      </c>
      <c r="M58" s="14" t="s">
        <v>24</v>
      </c>
      <c r="N58" s="16" t="s">
        <v>21</v>
      </c>
      <c r="O58" s="26">
        <v>0.6</v>
      </c>
      <c r="P58" s="12" t="s">
        <v>25</v>
      </c>
    </row>
    <row r="59" ht="14.25" spans="1:16">
      <c r="A59" s="12">
        <v>56</v>
      </c>
      <c r="B59" s="13" t="s">
        <v>145</v>
      </c>
      <c r="C59" s="13" t="s">
        <v>146</v>
      </c>
      <c r="D59" s="13">
        <v>15</v>
      </c>
      <c r="E59" s="13" t="s">
        <v>20</v>
      </c>
      <c r="F59" s="14" t="s">
        <v>21</v>
      </c>
      <c r="G59" s="14" t="s">
        <v>22</v>
      </c>
      <c r="H59" s="13" t="s">
        <v>145</v>
      </c>
      <c r="I59" s="15" t="s">
        <v>23</v>
      </c>
      <c r="J59" s="14">
        <v>380</v>
      </c>
      <c r="K59" s="13">
        <v>15000</v>
      </c>
      <c r="L59" s="25">
        <v>9</v>
      </c>
      <c r="M59" s="14" t="s">
        <v>24</v>
      </c>
      <c r="N59" s="16" t="s">
        <v>21</v>
      </c>
      <c r="O59" s="26">
        <v>0.6</v>
      </c>
      <c r="P59" s="12" t="s">
        <v>25</v>
      </c>
    </row>
    <row r="60" ht="14.25" spans="1:16">
      <c r="A60" s="12">
        <v>57</v>
      </c>
      <c r="B60" s="21" t="s">
        <v>147</v>
      </c>
      <c r="C60" s="21" t="s">
        <v>148</v>
      </c>
      <c r="D60" s="22">
        <v>10.95</v>
      </c>
      <c r="E60" s="21" t="s">
        <v>20</v>
      </c>
      <c r="F60" s="21" t="s">
        <v>21</v>
      </c>
      <c r="G60" s="21" t="s">
        <v>22</v>
      </c>
      <c r="H60" s="21" t="s">
        <v>147</v>
      </c>
      <c r="I60" s="15" t="s">
        <v>23</v>
      </c>
      <c r="J60" s="14">
        <v>380</v>
      </c>
      <c r="K60" s="33">
        <v>9855</v>
      </c>
      <c r="L60" s="33">
        <v>10</v>
      </c>
      <c r="M60" s="14" t="s">
        <v>24</v>
      </c>
      <c r="N60" s="16" t="s">
        <v>21</v>
      </c>
      <c r="O60" s="26">
        <v>0.6</v>
      </c>
      <c r="P60" s="34" t="s">
        <v>149</v>
      </c>
    </row>
    <row r="61" ht="14.25" spans="1:16">
      <c r="A61" s="12">
        <v>58</v>
      </c>
      <c r="B61" s="21" t="s">
        <v>150</v>
      </c>
      <c r="C61" s="21" t="s">
        <v>151</v>
      </c>
      <c r="D61" s="22">
        <v>49</v>
      </c>
      <c r="E61" s="21" t="s">
        <v>20</v>
      </c>
      <c r="F61" s="21" t="s">
        <v>21</v>
      </c>
      <c r="G61" s="21" t="s">
        <v>22</v>
      </c>
      <c r="H61" s="21" t="s">
        <v>150</v>
      </c>
      <c r="I61" s="15" t="s">
        <v>23</v>
      </c>
      <c r="J61" s="14">
        <v>380</v>
      </c>
      <c r="K61" s="33">
        <v>44100</v>
      </c>
      <c r="L61" s="33">
        <v>50</v>
      </c>
      <c r="M61" s="14" t="s">
        <v>24</v>
      </c>
      <c r="N61" s="16" t="s">
        <v>21</v>
      </c>
      <c r="O61" s="26">
        <v>0.6</v>
      </c>
      <c r="P61" s="34" t="s">
        <v>149</v>
      </c>
    </row>
    <row r="62" ht="14.25" spans="1:16">
      <c r="A62" s="12">
        <v>59</v>
      </c>
      <c r="B62" s="21" t="s">
        <v>152</v>
      </c>
      <c r="C62" s="21" t="s">
        <v>153</v>
      </c>
      <c r="D62" s="22">
        <v>12.5</v>
      </c>
      <c r="E62" s="21" t="s">
        <v>20</v>
      </c>
      <c r="F62" s="21" t="s">
        <v>21</v>
      </c>
      <c r="G62" s="21" t="s">
        <v>22</v>
      </c>
      <c r="H62" s="21" t="s">
        <v>152</v>
      </c>
      <c r="I62" s="15" t="s">
        <v>23</v>
      </c>
      <c r="J62" s="14">
        <v>380</v>
      </c>
      <c r="K62" s="33">
        <v>11250</v>
      </c>
      <c r="L62" s="33">
        <v>12</v>
      </c>
      <c r="M62" s="14" t="s">
        <v>24</v>
      </c>
      <c r="N62" s="16" t="s">
        <v>21</v>
      </c>
      <c r="O62" s="26">
        <v>0.6</v>
      </c>
      <c r="P62" s="34" t="s">
        <v>149</v>
      </c>
    </row>
    <row r="63" ht="14.25" spans="1:16">
      <c r="A63" s="12">
        <v>60</v>
      </c>
      <c r="B63" s="21" t="s">
        <v>152</v>
      </c>
      <c r="C63" s="21" t="s">
        <v>153</v>
      </c>
      <c r="D63" s="22">
        <v>12.5</v>
      </c>
      <c r="E63" s="21" t="s">
        <v>20</v>
      </c>
      <c r="F63" s="21" t="s">
        <v>21</v>
      </c>
      <c r="G63" s="21" t="s">
        <v>22</v>
      </c>
      <c r="H63" s="21" t="s">
        <v>152</v>
      </c>
      <c r="I63" s="15" t="s">
        <v>23</v>
      </c>
      <c r="J63" s="14">
        <v>380</v>
      </c>
      <c r="K63" s="33">
        <v>11250</v>
      </c>
      <c r="L63" s="33">
        <v>12</v>
      </c>
      <c r="M63" s="14" t="s">
        <v>24</v>
      </c>
      <c r="N63" s="16" t="s">
        <v>21</v>
      </c>
      <c r="O63" s="26">
        <v>0.6</v>
      </c>
      <c r="P63" s="34" t="s">
        <v>149</v>
      </c>
    </row>
    <row r="64" ht="14.25" spans="1:16">
      <c r="A64" s="12">
        <v>61</v>
      </c>
      <c r="B64" s="21" t="s">
        <v>154</v>
      </c>
      <c r="C64" s="21" t="s">
        <v>155</v>
      </c>
      <c r="D64" s="22">
        <v>5.4</v>
      </c>
      <c r="E64" s="21" t="s">
        <v>20</v>
      </c>
      <c r="F64" s="21" t="s">
        <v>21</v>
      </c>
      <c r="G64" s="21" t="s">
        <v>22</v>
      </c>
      <c r="H64" s="21" t="s">
        <v>154</v>
      </c>
      <c r="I64" s="15" t="s">
        <v>23</v>
      </c>
      <c r="J64" s="14">
        <v>380</v>
      </c>
      <c r="K64" s="33">
        <v>4860</v>
      </c>
      <c r="L64" s="33">
        <v>5</v>
      </c>
      <c r="M64" s="14" t="s">
        <v>24</v>
      </c>
      <c r="N64" s="16" t="s">
        <v>21</v>
      </c>
      <c r="O64" s="26">
        <v>0.6</v>
      </c>
      <c r="P64" s="34" t="s">
        <v>149</v>
      </c>
    </row>
    <row r="65" ht="14.25" spans="1:16">
      <c r="A65" s="12">
        <v>62</v>
      </c>
      <c r="B65" s="21" t="s">
        <v>156</v>
      </c>
      <c r="C65" s="21" t="s">
        <v>157</v>
      </c>
      <c r="D65" s="22">
        <v>8</v>
      </c>
      <c r="E65" s="21" t="s">
        <v>20</v>
      </c>
      <c r="F65" s="21" t="s">
        <v>21</v>
      </c>
      <c r="G65" s="21" t="s">
        <v>22</v>
      </c>
      <c r="H65" s="21" t="s">
        <v>156</v>
      </c>
      <c r="I65" s="15" t="s">
        <v>23</v>
      </c>
      <c r="J65" s="14">
        <v>380</v>
      </c>
      <c r="K65" s="33">
        <v>7200</v>
      </c>
      <c r="L65" s="33">
        <v>8</v>
      </c>
      <c r="M65" s="14" t="s">
        <v>24</v>
      </c>
      <c r="N65" s="16" t="s">
        <v>21</v>
      </c>
      <c r="O65" s="26">
        <v>0.6</v>
      </c>
      <c r="P65" s="34" t="s">
        <v>149</v>
      </c>
    </row>
    <row r="66" ht="14.25" spans="1:16">
      <c r="A66" s="12">
        <v>63</v>
      </c>
      <c r="B66" s="21" t="s">
        <v>158</v>
      </c>
      <c r="C66" s="21" t="s">
        <v>159</v>
      </c>
      <c r="D66" s="22">
        <v>11</v>
      </c>
      <c r="E66" s="21" t="s">
        <v>20</v>
      </c>
      <c r="F66" s="21" t="s">
        <v>21</v>
      </c>
      <c r="G66" s="21" t="s">
        <v>22</v>
      </c>
      <c r="H66" s="21" t="s">
        <v>158</v>
      </c>
      <c r="I66" s="15" t="s">
        <v>23</v>
      </c>
      <c r="J66" s="14">
        <v>380</v>
      </c>
      <c r="K66" s="33">
        <v>9900</v>
      </c>
      <c r="L66" s="33">
        <v>11</v>
      </c>
      <c r="M66" s="14" t="s">
        <v>24</v>
      </c>
      <c r="N66" s="16" t="s">
        <v>21</v>
      </c>
      <c r="O66" s="26">
        <v>0.6</v>
      </c>
      <c r="P66" s="34" t="s">
        <v>149</v>
      </c>
    </row>
    <row r="67" ht="14.25" spans="1:16">
      <c r="A67" s="12">
        <v>64</v>
      </c>
      <c r="B67" s="21" t="s">
        <v>160</v>
      </c>
      <c r="C67" s="21" t="s">
        <v>161</v>
      </c>
      <c r="D67" s="22">
        <v>26.1</v>
      </c>
      <c r="E67" s="21" t="s">
        <v>20</v>
      </c>
      <c r="F67" s="21" t="s">
        <v>21</v>
      </c>
      <c r="G67" s="21" t="s">
        <v>22</v>
      </c>
      <c r="H67" s="21" t="s">
        <v>160</v>
      </c>
      <c r="I67" s="15" t="s">
        <v>23</v>
      </c>
      <c r="J67" s="14">
        <v>380</v>
      </c>
      <c r="K67" s="33">
        <v>23490</v>
      </c>
      <c r="L67" s="33">
        <v>26</v>
      </c>
      <c r="M67" s="14" t="s">
        <v>24</v>
      </c>
      <c r="N67" s="16" t="s">
        <v>21</v>
      </c>
      <c r="O67" s="26">
        <v>0.6</v>
      </c>
      <c r="P67" s="34" t="s">
        <v>149</v>
      </c>
    </row>
    <row r="68" ht="14.25" spans="1:16">
      <c r="A68" s="12">
        <v>65</v>
      </c>
      <c r="B68" s="21" t="s">
        <v>162</v>
      </c>
      <c r="C68" s="21" t="s">
        <v>163</v>
      </c>
      <c r="D68" s="22">
        <v>12.5</v>
      </c>
      <c r="E68" s="21" t="s">
        <v>20</v>
      </c>
      <c r="F68" s="21" t="s">
        <v>21</v>
      </c>
      <c r="G68" s="21" t="s">
        <v>22</v>
      </c>
      <c r="H68" s="21" t="s">
        <v>162</v>
      </c>
      <c r="I68" s="15" t="s">
        <v>23</v>
      </c>
      <c r="J68" s="14">
        <v>380</v>
      </c>
      <c r="K68" s="33">
        <v>11250</v>
      </c>
      <c r="L68" s="33">
        <v>12</v>
      </c>
      <c r="M68" s="14" t="s">
        <v>24</v>
      </c>
      <c r="N68" s="16" t="s">
        <v>21</v>
      </c>
      <c r="O68" s="26">
        <v>0.6</v>
      </c>
      <c r="P68" s="34" t="s">
        <v>149</v>
      </c>
    </row>
    <row r="69" ht="14.25" spans="1:16">
      <c r="A69" s="12">
        <v>66</v>
      </c>
      <c r="B69" s="21" t="s">
        <v>164</v>
      </c>
      <c r="C69" s="21" t="s">
        <v>165</v>
      </c>
      <c r="D69" s="22">
        <v>10.5</v>
      </c>
      <c r="E69" s="21" t="s">
        <v>20</v>
      </c>
      <c r="F69" s="21" t="s">
        <v>21</v>
      </c>
      <c r="G69" s="21" t="s">
        <v>22</v>
      </c>
      <c r="H69" s="21" t="s">
        <v>164</v>
      </c>
      <c r="I69" s="15" t="s">
        <v>23</v>
      </c>
      <c r="J69" s="14">
        <v>380</v>
      </c>
      <c r="K69" s="33">
        <v>9450</v>
      </c>
      <c r="L69" s="33">
        <v>10</v>
      </c>
      <c r="M69" s="14" t="s">
        <v>24</v>
      </c>
      <c r="N69" s="16" t="s">
        <v>21</v>
      </c>
      <c r="O69" s="26">
        <v>0.6</v>
      </c>
      <c r="P69" s="34" t="s">
        <v>149</v>
      </c>
    </row>
    <row r="70" ht="14.25" spans="1:16">
      <c r="A70" s="12">
        <v>67</v>
      </c>
      <c r="B70" s="21" t="s">
        <v>166</v>
      </c>
      <c r="C70" s="21" t="s">
        <v>167</v>
      </c>
      <c r="D70" s="22">
        <v>15.66</v>
      </c>
      <c r="E70" s="21" t="s">
        <v>20</v>
      </c>
      <c r="F70" s="21" t="s">
        <v>21</v>
      </c>
      <c r="G70" s="21" t="s">
        <v>22</v>
      </c>
      <c r="H70" s="21" t="s">
        <v>166</v>
      </c>
      <c r="I70" s="15" t="s">
        <v>23</v>
      </c>
      <c r="J70" s="14">
        <v>380</v>
      </c>
      <c r="K70" s="33">
        <v>14094</v>
      </c>
      <c r="L70" s="33">
        <v>15</v>
      </c>
      <c r="M70" s="14" t="s">
        <v>24</v>
      </c>
      <c r="N70" s="16" t="s">
        <v>21</v>
      </c>
      <c r="O70" s="26">
        <v>0.6</v>
      </c>
      <c r="P70" s="34" t="s">
        <v>149</v>
      </c>
    </row>
    <row r="71" ht="15" spans="1:16">
      <c r="A71" s="12">
        <v>68</v>
      </c>
      <c r="B71" s="21" t="s">
        <v>168</v>
      </c>
      <c r="C71" s="21" t="s">
        <v>169</v>
      </c>
      <c r="D71" s="35">
        <v>11</v>
      </c>
      <c r="E71" s="36" t="s">
        <v>20</v>
      </c>
      <c r="F71" s="36" t="s">
        <v>21</v>
      </c>
      <c r="G71" s="36" t="s">
        <v>22</v>
      </c>
      <c r="H71" s="21" t="s">
        <v>168</v>
      </c>
      <c r="I71" s="15" t="s">
        <v>23</v>
      </c>
      <c r="J71" s="14">
        <v>380</v>
      </c>
      <c r="K71" s="37">
        <v>9900</v>
      </c>
      <c r="L71" s="38">
        <v>10</v>
      </c>
      <c r="M71" s="14" t="s">
        <v>24</v>
      </c>
      <c r="N71" s="16" t="s">
        <v>21</v>
      </c>
      <c r="O71" s="26">
        <v>0.6</v>
      </c>
      <c r="P71" s="21" t="s">
        <v>170</v>
      </c>
    </row>
    <row r="72" ht="15" spans="1:16">
      <c r="A72" s="12">
        <v>69</v>
      </c>
      <c r="B72" s="21" t="s">
        <v>171</v>
      </c>
      <c r="C72" s="21" t="s">
        <v>172</v>
      </c>
      <c r="D72" s="35">
        <v>10</v>
      </c>
      <c r="E72" s="36" t="s">
        <v>20</v>
      </c>
      <c r="F72" s="36" t="s">
        <v>21</v>
      </c>
      <c r="G72" s="36" t="s">
        <v>22</v>
      </c>
      <c r="H72" s="21" t="s">
        <v>171</v>
      </c>
      <c r="I72" s="15" t="s">
        <v>23</v>
      </c>
      <c r="J72" s="38">
        <v>220</v>
      </c>
      <c r="K72" s="37">
        <f>D72*1000*0.9</f>
        <v>9000</v>
      </c>
      <c r="L72" s="38">
        <v>10</v>
      </c>
      <c r="M72" s="14" t="s">
        <v>24</v>
      </c>
      <c r="N72" s="16" t="s">
        <v>21</v>
      </c>
      <c r="O72" s="26">
        <v>0.6</v>
      </c>
      <c r="P72" s="21" t="s">
        <v>170</v>
      </c>
    </row>
    <row r="73" ht="15" spans="1:16">
      <c r="A73" s="12">
        <v>70</v>
      </c>
      <c r="B73" s="21" t="s">
        <v>173</v>
      </c>
      <c r="C73" s="21" t="s">
        <v>174</v>
      </c>
      <c r="D73" s="35">
        <v>6</v>
      </c>
      <c r="E73" s="36" t="s">
        <v>20</v>
      </c>
      <c r="F73" s="36" t="s">
        <v>21</v>
      </c>
      <c r="G73" s="36" t="s">
        <v>22</v>
      </c>
      <c r="H73" s="21" t="s">
        <v>173</v>
      </c>
      <c r="I73" s="15" t="s">
        <v>23</v>
      </c>
      <c r="J73" s="38">
        <v>220</v>
      </c>
      <c r="K73" s="37">
        <f>D73*1000*0.9</f>
        <v>5400</v>
      </c>
      <c r="L73" s="38">
        <v>10</v>
      </c>
      <c r="M73" s="14" t="s">
        <v>24</v>
      </c>
      <c r="N73" s="16" t="s">
        <v>21</v>
      </c>
      <c r="O73" s="26">
        <v>0.6</v>
      </c>
      <c r="P73" s="21" t="s">
        <v>170</v>
      </c>
    </row>
  </sheetData>
  <mergeCells count="1">
    <mergeCell ref="A2:P2"/>
  </mergeCells>
  <conditionalFormatting sqref="B2">
    <cfRule type="duplicateValues" dxfId="0" priority="1"/>
  </conditionalFormatting>
  <conditionalFormatting sqref="B4">
    <cfRule type="duplicateValues" dxfId="0" priority="22"/>
  </conditionalFormatting>
  <conditionalFormatting sqref="H4">
    <cfRule type="duplicateValues" dxfId="0" priority="21"/>
  </conditionalFormatting>
  <conditionalFormatting sqref="B5">
    <cfRule type="duplicateValues" dxfId="0" priority="20"/>
  </conditionalFormatting>
  <conditionalFormatting sqref="H5">
    <cfRule type="duplicateValues" dxfId="0" priority="19"/>
  </conditionalFormatting>
  <conditionalFormatting sqref="B9">
    <cfRule type="duplicateValues" dxfId="0" priority="77"/>
  </conditionalFormatting>
  <conditionalFormatting sqref="H9">
    <cfRule type="duplicateValues" dxfId="0" priority="76"/>
  </conditionalFormatting>
  <conditionalFormatting sqref="B10">
    <cfRule type="duplicateValues" dxfId="0" priority="68"/>
  </conditionalFormatting>
  <conditionalFormatting sqref="H10">
    <cfRule type="duplicateValues" dxfId="0" priority="60"/>
  </conditionalFormatting>
  <conditionalFormatting sqref="B11">
    <cfRule type="duplicateValues" dxfId="0" priority="67"/>
  </conditionalFormatting>
  <conditionalFormatting sqref="H11">
    <cfRule type="duplicateValues" dxfId="0" priority="59"/>
  </conditionalFormatting>
  <conditionalFormatting sqref="B13">
    <cfRule type="duplicateValues" dxfId="0" priority="71"/>
  </conditionalFormatting>
  <conditionalFormatting sqref="H13">
    <cfRule type="duplicateValues" dxfId="0" priority="62"/>
  </conditionalFormatting>
  <conditionalFormatting sqref="B17">
    <cfRule type="duplicateValues" dxfId="0" priority="12"/>
  </conditionalFormatting>
  <conditionalFormatting sqref="H17">
    <cfRule type="duplicateValues" dxfId="0" priority="11"/>
  </conditionalFormatting>
  <conditionalFormatting sqref="B18">
    <cfRule type="duplicateValues" dxfId="0" priority="15"/>
  </conditionalFormatting>
  <conditionalFormatting sqref="H18">
    <cfRule type="duplicateValues" dxfId="0" priority="10"/>
  </conditionalFormatting>
  <conditionalFormatting sqref="B19">
    <cfRule type="duplicateValues" dxfId="0" priority="14"/>
  </conditionalFormatting>
  <conditionalFormatting sqref="H19">
    <cfRule type="duplicateValues" dxfId="0" priority="8"/>
  </conditionalFormatting>
  <conditionalFormatting sqref="B20">
    <cfRule type="duplicateValues" dxfId="0" priority="13"/>
  </conditionalFormatting>
  <conditionalFormatting sqref="H20">
    <cfRule type="duplicateValues" dxfId="0" priority="7"/>
  </conditionalFormatting>
  <conditionalFormatting sqref="H21">
    <cfRule type="duplicateValues" dxfId="0" priority="9"/>
  </conditionalFormatting>
  <conditionalFormatting sqref="B22">
    <cfRule type="duplicateValues" dxfId="0" priority="18"/>
  </conditionalFormatting>
  <conditionalFormatting sqref="H22">
    <cfRule type="duplicateValues" dxfId="0" priority="6"/>
  </conditionalFormatting>
  <conditionalFormatting sqref="H23">
    <cfRule type="duplicateValues" dxfId="0" priority="5"/>
  </conditionalFormatting>
  <conditionalFormatting sqref="B24">
    <cfRule type="duplicateValues" dxfId="0" priority="16"/>
  </conditionalFormatting>
  <conditionalFormatting sqref="H24">
    <cfRule type="duplicateValues" dxfId="0" priority="4"/>
  </conditionalFormatting>
  <conditionalFormatting sqref="B25">
    <cfRule type="duplicateValues" dxfId="0" priority="3"/>
  </conditionalFormatting>
  <conditionalFormatting sqref="H25">
    <cfRule type="duplicateValues" dxfId="0" priority="2"/>
  </conditionalFormatting>
  <conditionalFormatting sqref="B37">
    <cfRule type="duplicateValues" dxfId="0" priority="45"/>
  </conditionalFormatting>
  <conditionalFormatting sqref="H37">
    <cfRule type="duplicateValues" dxfId="0" priority="40"/>
  </conditionalFormatting>
  <conditionalFormatting sqref="B38">
    <cfRule type="duplicateValues" dxfId="0" priority="46"/>
  </conditionalFormatting>
  <conditionalFormatting sqref="H38">
    <cfRule type="duplicateValues" dxfId="0" priority="41"/>
  </conditionalFormatting>
  <conditionalFormatting sqref="B39">
    <cfRule type="duplicateValues" dxfId="0" priority="44"/>
  </conditionalFormatting>
  <conditionalFormatting sqref="H39">
    <cfRule type="duplicateValues" dxfId="0" priority="39"/>
  </conditionalFormatting>
  <conditionalFormatting sqref="B40">
    <cfRule type="duplicateValues" dxfId="0" priority="43"/>
  </conditionalFormatting>
  <conditionalFormatting sqref="H40">
    <cfRule type="duplicateValues" dxfId="0" priority="38"/>
  </conditionalFormatting>
  <conditionalFormatting sqref="B41">
    <cfRule type="duplicateValues" dxfId="0" priority="42"/>
  </conditionalFormatting>
  <conditionalFormatting sqref="H41">
    <cfRule type="duplicateValues" dxfId="0" priority="37"/>
  </conditionalFormatting>
  <conditionalFormatting sqref="B55">
    <cfRule type="duplicateValues" dxfId="0" priority="30"/>
  </conditionalFormatting>
  <conditionalFormatting sqref="H55">
    <cfRule type="duplicateValues" dxfId="0" priority="24"/>
  </conditionalFormatting>
  <conditionalFormatting sqref="B12 B14">
    <cfRule type="duplicateValues" dxfId="0" priority="70"/>
  </conditionalFormatting>
  <conditionalFormatting sqref="H12 H14">
    <cfRule type="duplicateValues" dxfId="0" priority="61"/>
  </conditionalFormatting>
  <conditionalFormatting sqref="B21 B23">
    <cfRule type="duplicateValues" dxfId="0" priority="17"/>
  </conditionalFormatting>
  <dataValidations count="2">
    <dataValidation type="list" allowBlank="1" showInputMessage="1" showErrorMessage="1" sqref="E4 E5 E17 E18 E19 E20 E21 E22 E23 E24 E25 E35 E36 E39 E55">
      <formula1>"自然人,项目公司"</formula1>
    </dataValidation>
    <dataValidation type="list" allowBlank="1" showInputMessage="1" showErrorMessage="1" sqref="J4 J5 J17 J18 J19 J20 J21 J22 J23 J24 J25 J35 J36 J39 J55">
      <formula1>"380,220"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NTKO</cp:lastModifiedBy>
  <dcterms:created xsi:type="dcterms:W3CDTF">2006-09-13T11:21:00Z</dcterms:created>
  <dcterms:modified xsi:type="dcterms:W3CDTF">2021-06-23T01:12:39Z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