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汇总表" sheetId="2" r:id="rId1"/>
  </sheets>
  <definedNames>
    <definedName name="_xlnm._FilterDatabase" localSheetId="0" hidden="1">汇总表!$A$3:$P$40</definedName>
  </definedNames>
  <calcPr calcId="144525"/>
</workbook>
</file>

<file path=xl/comments1.xml><?xml version="1.0" encoding="utf-8"?>
<comments xmlns="http://schemas.openxmlformats.org/spreadsheetml/2006/main">
  <authors>
    <author>NTKO</author>
  </authors>
  <commentList>
    <comment ref="A37" authorId="0">
      <text>
        <r>
          <rPr>
            <b/>
            <sz val="9"/>
            <rFont val="宋体"/>
            <charset val="134"/>
          </rPr>
          <t>NTKO:</t>
        </r>
        <r>
          <rPr>
            <sz val="9"/>
            <rFont val="宋体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<sst xmlns="http://schemas.openxmlformats.org/spreadsheetml/2006/main" count="396" uniqueCount="115">
  <si>
    <t>附件</t>
  </si>
  <si>
    <t>2021年1月中山市居民分布式光伏发电项目汇总表</t>
  </si>
  <si>
    <t>编号</t>
  </si>
  <si>
    <t>项目名称</t>
  </si>
  <si>
    <t>项目建设地点</t>
  </si>
  <si>
    <t>项目容量（kW）</t>
  </si>
  <si>
    <t>项目公司(或自然人）</t>
  </si>
  <si>
    <t>建成并网发电日期</t>
  </si>
  <si>
    <t>建设方式</t>
  </si>
  <si>
    <t>光伏电力用户</t>
  </si>
  <si>
    <t>光伏电力消纳方式</t>
  </si>
  <si>
    <t>并网电压等级(V)</t>
  </si>
  <si>
    <t>年平均发电量（千瓦时）</t>
  </si>
  <si>
    <t>项目投资（万元）</t>
  </si>
  <si>
    <t>光伏电力用户侧电价</t>
  </si>
  <si>
    <t>预计年补助资金（元）</t>
  </si>
  <si>
    <t>自发自用比例</t>
  </si>
  <si>
    <t>备注</t>
  </si>
  <si>
    <t>林国强</t>
  </si>
  <si>
    <t>广东省中山市港口镇兴港中路</t>
  </si>
  <si>
    <t>自然人</t>
  </si>
  <si>
    <t>待定</t>
  </si>
  <si>
    <t>自发自用余量上网</t>
  </si>
  <si>
    <t>/</t>
  </si>
  <si>
    <t>居民电价</t>
  </si>
  <si>
    <t>港口</t>
  </si>
  <si>
    <t>梁群英</t>
  </si>
  <si>
    <t>广东省中山市港口镇四村一街</t>
  </si>
  <si>
    <t>吴敬强</t>
  </si>
  <si>
    <t>广东省中山市港口镇西街路四巷</t>
  </si>
  <si>
    <t>袁灿辉</t>
  </si>
  <si>
    <t>中山市五桂山长命水德明苑二区</t>
  </si>
  <si>
    <t>屋顶</t>
  </si>
  <si>
    <t>五桂山</t>
  </si>
  <si>
    <t>刘桂祥</t>
  </si>
  <si>
    <t>广东省中山市板芙镇湖洲村上环巷</t>
  </si>
  <si>
    <t>板芙</t>
  </si>
  <si>
    <t>钟月红</t>
  </si>
  <si>
    <t>广东省中山市三乡镇平南村</t>
  </si>
  <si>
    <t>三乡</t>
  </si>
  <si>
    <t>廖荣标</t>
  </si>
  <si>
    <t>广东省中山市三乡镇平东村新堡街</t>
  </si>
  <si>
    <t>杨毅仁</t>
  </si>
  <si>
    <t>中山市东区齐东新村</t>
  </si>
  <si>
    <t>380</t>
  </si>
  <si>
    <t>东区</t>
  </si>
  <si>
    <t>罗广成</t>
  </si>
  <si>
    <t>中山市大涌镇叠石村大港桥街北四巷</t>
  </si>
  <si>
    <t>大涌</t>
  </si>
  <si>
    <t>林瑞卿</t>
  </si>
  <si>
    <t>中山市大涌镇安堂社区双木街双木九巷</t>
  </si>
  <si>
    <t>陈逸文</t>
  </si>
  <si>
    <t>中山市南朗镇翠云路13号锦绣海湾城十期</t>
  </si>
  <si>
    <t>南朗</t>
  </si>
  <si>
    <t>李月娥</t>
  </si>
  <si>
    <t>中山市南朗镇岭南小区</t>
  </si>
  <si>
    <t>周瑞明</t>
  </si>
  <si>
    <t>中山市南朗镇南朗工业区龙华一路</t>
  </si>
  <si>
    <t>陈林基</t>
  </si>
  <si>
    <t>中山市小榄镇绩东一兴和街</t>
  </si>
  <si>
    <t>小榄</t>
  </si>
  <si>
    <t>邓杰开</t>
  </si>
  <si>
    <t>中山市小榄镇盛丰顷六东一街</t>
  </si>
  <si>
    <t>王龙</t>
  </si>
  <si>
    <t>中山市小榄镇埒西一联民街</t>
  </si>
  <si>
    <t>廖柱标</t>
  </si>
  <si>
    <t>中山市小榄镇绩东一万安东街</t>
  </si>
  <si>
    <t>梁炯华</t>
  </si>
  <si>
    <t>梁子霞</t>
  </si>
  <si>
    <t>中山市沙溪镇乐群坎溪茨菇塘</t>
  </si>
  <si>
    <t>沙溪</t>
  </si>
  <si>
    <t>何智雁</t>
  </si>
  <si>
    <t>广东省中山市港口镇兴宁巷</t>
  </si>
  <si>
    <t>陈锦光</t>
  </si>
  <si>
    <t>中山市火炬区张家边社区居民委员会东利村山边街</t>
  </si>
  <si>
    <t>自发自用余电上网</t>
  </si>
  <si>
    <t>火炬</t>
  </si>
  <si>
    <t>黄剑申</t>
  </si>
  <si>
    <t>广东省中山市火炬镇开发区小引村南岗街二巷</t>
  </si>
  <si>
    <t>蔡英强</t>
  </si>
  <si>
    <t>中山市古镇镇古镇镇冈南村广厚里南八巷</t>
  </si>
  <si>
    <t>古镇</t>
  </si>
  <si>
    <t>蔡志强</t>
  </si>
  <si>
    <t>中山市古镇镇七坊村裕豪新村一大街一横巷</t>
  </si>
  <si>
    <t>彭炳恒</t>
  </si>
  <si>
    <t>中山市黄圃镇大岑广隆街五巷</t>
  </si>
  <si>
    <t>黄圃</t>
  </si>
  <si>
    <t>冯浩贤</t>
  </si>
  <si>
    <t>中山市黄圃镇东盛路四街</t>
  </si>
  <si>
    <t>梁永胜</t>
  </si>
  <si>
    <t>中山市黄圃镇文明大街三巷</t>
  </si>
  <si>
    <t>苏庭光</t>
  </si>
  <si>
    <t>中山市黄圃镇鸿发东路</t>
  </si>
  <si>
    <t>梁华锦</t>
  </si>
  <si>
    <t>中山市坦洲镇振兴南路</t>
  </si>
  <si>
    <t>坦洲</t>
  </si>
  <si>
    <t>肖爱柳</t>
  </si>
  <si>
    <t>中山市坦洲镇工农大街</t>
  </si>
  <si>
    <t>张冠芬</t>
  </si>
  <si>
    <t>中山市坦洲镇三围街</t>
  </si>
  <si>
    <t>黄沙河</t>
  </si>
  <si>
    <t>中山市坦洲镇文康路四巷</t>
  </si>
  <si>
    <t>胡伟明</t>
  </si>
  <si>
    <t>中山市东升镇东升西路吴家横一巷</t>
  </si>
  <si>
    <t>东升</t>
  </si>
  <si>
    <t>霍孔元</t>
  </si>
  <si>
    <t>中山市南头镇富城南街</t>
  </si>
  <si>
    <t>南头</t>
  </si>
  <si>
    <t>安小辉</t>
  </si>
  <si>
    <t>中山市南区圣都路1号中山清华坊凤雅苑凤雅九巷</t>
  </si>
  <si>
    <t>南区</t>
  </si>
  <si>
    <t>陈惠宁</t>
  </si>
  <si>
    <t>中山市南区竹秀园大岭巷</t>
  </si>
  <si>
    <t>梁霭斯</t>
  </si>
  <si>
    <t>中山市南区马岭板桥中街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</si>
</sst>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[$-F800]dddd\,\ mmmm\ dd\,\ yyyy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9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22"/>
      <color theme="1"/>
      <name val="方正小标宋_GBK"/>
      <charset val="134"/>
    </font>
    <font>
      <sz val="11"/>
      <color rgb="FFFF00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aj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9"/>
      <name val="宋体"/>
      <charset val="134"/>
    </font>
    <font>
      <b/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399975585192419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13" fillId="9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9" borderId="8" applyNumberFormat="0" applyFont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3" fillId="28" borderId="11" applyNumberFormat="0" applyAlignment="0" applyProtection="0">
      <alignment vertical="center"/>
    </xf>
    <xf numFmtId="0" fontId="24" fillId="28" borderId="4" applyNumberFormat="0" applyAlignment="0" applyProtection="0">
      <alignment vertical="center"/>
    </xf>
    <xf numFmtId="0" fontId="9" fillId="4" borderId="3" applyNumberFormat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" fillId="0" borderId="9" applyNumberFormat="0" applyFill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 applyProtection="1">
      <alignment horizontal="center" vertical="center"/>
    </xf>
    <xf numFmtId="0" fontId="0" fillId="0" borderId="1" xfId="0" applyFont="1" applyFill="1" applyBorder="1" applyAlignment="1" applyProtection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14" fontId="0" fillId="0" borderId="1" xfId="0" applyNumberFormat="1" applyFont="1" applyFill="1" applyBorder="1" applyAlignment="1" applyProtection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9" fontId="0" fillId="0" borderId="1" xfId="0" applyNumberFormat="1" applyFont="1" applyFill="1" applyBorder="1" applyAlignment="1" applyProtection="1">
      <alignment horizontal="center" vertical="center"/>
    </xf>
    <xf numFmtId="9" fontId="0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9" fontId="0" fillId="0" borderId="1" xfId="0" applyNumberFormat="1" applyFont="1" applyFill="1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center" vertical="center"/>
    </xf>
    <xf numFmtId="9" fontId="0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NumberFormat="1" applyFont="1" applyFill="1" applyBorder="1" applyAlignment="1" applyProtection="1">
      <alignment horizontal="center" vertical="center" wrapText="1"/>
      <protection locked="0"/>
    </xf>
    <xf numFmtId="31" fontId="0" fillId="0" borderId="2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31" fontId="0" fillId="0" borderId="1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A40"/>
  <sheetViews>
    <sheetView tabSelected="1" workbookViewId="0">
      <selection activeCell="C42" sqref="C42"/>
    </sheetView>
  </sheetViews>
  <sheetFormatPr defaultColWidth="9" defaultRowHeight="13.5"/>
  <cols>
    <col min="1" max="1" width="4.625" style="9" customWidth="1"/>
    <col min="2" max="2" width="12.25" style="9" customWidth="1"/>
    <col min="3" max="3" width="42" style="9" customWidth="1"/>
    <col min="4" max="4" width="10.625" style="9" customWidth="1"/>
    <col min="5" max="5" width="12.375" style="9" customWidth="1"/>
    <col min="6" max="6" width="10.5" style="9"/>
    <col min="7" max="7" width="9.125" style="9" customWidth="1"/>
    <col min="8" max="8" width="13.625" style="9" customWidth="1"/>
    <col min="9" max="9" width="17.5" style="9" customWidth="1"/>
    <col min="10" max="10" width="9" style="9"/>
    <col min="11" max="11" width="12.625" style="9" customWidth="1"/>
    <col min="12" max="12" width="9" style="9"/>
    <col min="13" max="13" width="12.625" style="9" customWidth="1"/>
    <col min="14" max="15" width="9" style="9"/>
    <col min="16" max="16" width="9.75" style="9" customWidth="1"/>
    <col min="17" max="16384" width="9" style="9"/>
  </cols>
  <sheetData>
    <row r="1" spans="1:2">
      <c r="A1" s="10" t="s">
        <v>0</v>
      </c>
      <c r="B1" s="10"/>
    </row>
    <row r="2" s="1" customFormat="1" ht="34" customHeight="1" spans="1:16">
      <c r="A2" s="11" t="s">
        <v>1</v>
      </c>
      <c r="B2" s="11"/>
      <c r="C2" s="11"/>
      <c r="D2" s="12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</row>
    <row r="3" s="2" customFormat="1" ht="40.5" spans="1:16">
      <c r="A3" s="13" t="s">
        <v>2</v>
      </c>
      <c r="B3" s="13" t="s">
        <v>3</v>
      </c>
      <c r="C3" s="13" t="s">
        <v>4</v>
      </c>
      <c r="D3" s="14" t="s">
        <v>5</v>
      </c>
      <c r="E3" s="14" t="s">
        <v>6</v>
      </c>
      <c r="F3" s="14" t="s">
        <v>7</v>
      </c>
      <c r="G3" s="13" t="s">
        <v>8</v>
      </c>
      <c r="H3" s="14" t="s">
        <v>9</v>
      </c>
      <c r="I3" s="14" t="s">
        <v>10</v>
      </c>
      <c r="J3" s="14" t="s">
        <v>11</v>
      </c>
      <c r="K3" s="14" t="s">
        <v>12</v>
      </c>
      <c r="L3" s="14" t="s">
        <v>13</v>
      </c>
      <c r="M3" s="14" t="s">
        <v>14</v>
      </c>
      <c r="N3" s="14" t="s">
        <v>15</v>
      </c>
      <c r="O3" s="14" t="s">
        <v>16</v>
      </c>
      <c r="P3" s="14" t="s">
        <v>17</v>
      </c>
    </row>
    <row r="4" s="3" customFormat="1" spans="1:16">
      <c r="A4" s="15">
        <v>1</v>
      </c>
      <c r="B4" s="16" t="s">
        <v>18</v>
      </c>
      <c r="C4" s="17" t="s">
        <v>19</v>
      </c>
      <c r="D4" s="18">
        <v>29</v>
      </c>
      <c r="E4" s="15" t="s">
        <v>20</v>
      </c>
      <c r="F4" s="15" t="s">
        <v>21</v>
      </c>
      <c r="G4" s="15" t="s">
        <v>21</v>
      </c>
      <c r="H4" s="16" t="s">
        <v>18</v>
      </c>
      <c r="I4" s="17" t="s">
        <v>22</v>
      </c>
      <c r="J4" s="18">
        <v>380</v>
      </c>
      <c r="K4" s="18">
        <f t="shared" ref="K4:K8" si="0">D4*1000*0.9</f>
        <v>26100</v>
      </c>
      <c r="L4" s="18" t="s">
        <v>23</v>
      </c>
      <c r="M4" s="15" t="s">
        <v>24</v>
      </c>
      <c r="N4" s="15" t="s">
        <v>21</v>
      </c>
      <c r="O4" s="26">
        <v>0.6</v>
      </c>
      <c r="P4" s="17" t="s">
        <v>25</v>
      </c>
    </row>
    <row r="5" s="3" customFormat="1" spans="1:16">
      <c r="A5" s="15">
        <v>2</v>
      </c>
      <c r="B5" s="16" t="s">
        <v>26</v>
      </c>
      <c r="C5" s="17" t="s">
        <v>27</v>
      </c>
      <c r="D5" s="17">
        <v>11</v>
      </c>
      <c r="E5" s="15" t="s">
        <v>20</v>
      </c>
      <c r="F5" s="15" t="s">
        <v>21</v>
      </c>
      <c r="G5" s="15" t="s">
        <v>21</v>
      </c>
      <c r="H5" s="17" t="s">
        <v>26</v>
      </c>
      <c r="I5" s="17" t="s">
        <v>22</v>
      </c>
      <c r="J5" s="18">
        <v>380</v>
      </c>
      <c r="K5" s="18">
        <f t="shared" si="0"/>
        <v>9900</v>
      </c>
      <c r="L5" s="17" t="s">
        <v>23</v>
      </c>
      <c r="M5" s="15" t="s">
        <v>24</v>
      </c>
      <c r="N5" s="15" t="s">
        <v>21</v>
      </c>
      <c r="O5" s="26">
        <v>0.6</v>
      </c>
      <c r="P5" s="17" t="s">
        <v>25</v>
      </c>
    </row>
    <row r="6" s="3" customFormat="1" spans="1:79">
      <c r="A6" s="15">
        <v>3</v>
      </c>
      <c r="B6" s="16" t="s">
        <v>28</v>
      </c>
      <c r="C6" s="17" t="s">
        <v>29</v>
      </c>
      <c r="D6" s="18">
        <v>20</v>
      </c>
      <c r="E6" s="15" t="s">
        <v>20</v>
      </c>
      <c r="F6" s="15" t="s">
        <v>21</v>
      </c>
      <c r="G6" s="15" t="s">
        <v>21</v>
      </c>
      <c r="H6" s="16" t="s">
        <v>28</v>
      </c>
      <c r="I6" s="17" t="s">
        <v>22</v>
      </c>
      <c r="J6" s="18">
        <v>380</v>
      </c>
      <c r="K6" s="18">
        <f t="shared" si="0"/>
        <v>18000</v>
      </c>
      <c r="L6" s="18" t="s">
        <v>23</v>
      </c>
      <c r="M6" s="15" t="s">
        <v>24</v>
      </c>
      <c r="N6" s="15" t="s">
        <v>21</v>
      </c>
      <c r="O6" s="26">
        <v>0.6</v>
      </c>
      <c r="P6" s="17" t="s">
        <v>25</v>
      </c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  <c r="AF6" s="37"/>
      <c r="AG6" s="37"/>
      <c r="AH6" s="37"/>
      <c r="AI6" s="37"/>
      <c r="AJ6" s="37"/>
      <c r="AK6" s="37"/>
      <c r="AL6" s="37"/>
      <c r="AM6" s="37"/>
      <c r="AN6" s="37"/>
      <c r="AO6" s="37"/>
      <c r="AP6" s="37"/>
      <c r="AQ6" s="37"/>
      <c r="AR6" s="37"/>
      <c r="AS6" s="37"/>
      <c r="AT6" s="37"/>
      <c r="AU6" s="37"/>
      <c r="AV6" s="37"/>
      <c r="AW6" s="37"/>
      <c r="AX6" s="37"/>
      <c r="AY6" s="37"/>
      <c r="AZ6" s="37"/>
      <c r="BA6" s="37"/>
      <c r="BB6" s="37"/>
      <c r="BC6" s="37"/>
      <c r="BD6" s="37"/>
      <c r="BE6" s="37"/>
      <c r="BF6" s="37"/>
      <c r="BG6" s="37"/>
      <c r="BH6" s="37"/>
      <c r="BI6" s="37"/>
      <c r="BJ6" s="37"/>
      <c r="BK6" s="37"/>
      <c r="BL6" s="37"/>
      <c r="BM6" s="37"/>
      <c r="BN6" s="37"/>
      <c r="BO6" s="37"/>
      <c r="BP6" s="37"/>
      <c r="BQ6" s="37"/>
      <c r="BR6" s="37"/>
      <c r="BS6" s="37"/>
      <c r="BT6" s="37"/>
      <c r="BU6" s="37"/>
      <c r="BV6" s="37"/>
      <c r="BW6" s="37"/>
      <c r="BX6" s="37"/>
      <c r="BY6" s="37"/>
      <c r="BZ6" s="37"/>
      <c r="CA6" s="37"/>
    </row>
    <row r="7" s="4" customFormat="1" spans="1:16">
      <c r="A7" s="15">
        <v>4</v>
      </c>
      <c r="B7" s="16" t="s">
        <v>30</v>
      </c>
      <c r="C7" s="16" t="s">
        <v>31</v>
      </c>
      <c r="D7" s="18">
        <v>8</v>
      </c>
      <c r="E7" s="15" t="s">
        <v>20</v>
      </c>
      <c r="F7" s="18" t="s">
        <v>21</v>
      </c>
      <c r="G7" s="18" t="s">
        <v>32</v>
      </c>
      <c r="H7" s="16" t="s">
        <v>30</v>
      </c>
      <c r="I7" s="17" t="s">
        <v>22</v>
      </c>
      <c r="J7" s="18">
        <v>380</v>
      </c>
      <c r="K7" s="18">
        <f t="shared" si="0"/>
        <v>7200</v>
      </c>
      <c r="L7" s="18">
        <f>8*0.6</f>
        <v>4.8</v>
      </c>
      <c r="M7" s="15" t="s">
        <v>24</v>
      </c>
      <c r="N7" s="15" t="s">
        <v>21</v>
      </c>
      <c r="O7" s="27">
        <v>0.6</v>
      </c>
      <c r="P7" s="18" t="s">
        <v>33</v>
      </c>
    </row>
    <row r="8" s="5" customFormat="1" spans="1:16">
      <c r="A8" s="15">
        <v>5</v>
      </c>
      <c r="B8" s="18" t="s">
        <v>34</v>
      </c>
      <c r="C8" s="17" t="s">
        <v>35</v>
      </c>
      <c r="D8" s="18">
        <v>15</v>
      </c>
      <c r="E8" s="17" t="s">
        <v>20</v>
      </c>
      <c r="F8" s="19" t="s">
        <v>21</v>
      </c>
      <c r="G8" s="15" t="s">
        <v>32</v>
      </c>
      <c r="H8" s="20" t="s">
        <v>34</v>
      </c>
      <c r="I8" s="18" t="s">
        <v>22</v>
      </c>
      <c r="J8" s="18">
        <v>380</v>
      </c>
      <c r="K8" s="18">
        <f t="shared" si="0"/>
        <v>13500</v>
      </c>
      <c r="L8" s="18">
        <v>15</v>
      </c>
      <c r="M8" s="15" t="s">
        <v>24</v>
      </c>
      <c r="N8" s="15" t="s">
        <v>21</v>
      </c>
      <c r="O8" s="26">
        <v>0.6</v>
      </c>
      <c r="P8" s="18" t="s">
        <v>36</v>
      </c>
    </row>
    <row r="9" spans="1:16">
      <c r="A9" s="15">
        <v>6</v>
      </c>
      <c r="B9" s="17" t="s">
        <v>37</v>
      </c>
      <c r="C9" s="17" t="s">
        <v>38</v>
      </c>
      <c r="D9" s="17">
        <v>14.43</v>
      </c>
      <c r="E9" s="17" t="s">
        <v>20</v>
      </c>
      <c r="F9" s="19" t="s">
        <v>21</v>
      </c>
      <c r="G9" s="15" t="s">
        <v>32</v>
      </c>
      <c r="H9" s="17" t="s">
        <v>37</v>
      </c>
      <c r="I9" s="21" t="s">
        <v>22</v>
      </c>
      <c r="J9" s="15">
        <v>380</v>
      </c>
      <c r="K9" s="18">
        <f>D9*1000</f>
        <v>14430</v>
      </c>
      <c r="L9" s="15">
        <f>D9*0.5</f>
        <v>7.215</v>
      </c>
      <c r="M9" s="15" t="s">
        <v>24</v>
      </c>
      <c r="N9" s="15" t="s">
        <v>21</v>
      </c>
      <c r="O9" s="26">
        <v>0.6</v>
      </c>
      <c r="P9" s="15" t="s">
        <v>39</v>
      </c>
    </row>
    <row r="10" spans="1:16">
      <c r="A10" s="15">
        <v>7</v>
      </c>
      <c r="B10" s="17" t="s">
        <v>40</v>
      </c>
      <c r="C10" s="17" t="s">
        <v>41</v>
      </c>
      <c r="D10" s="17">
        <v>13.16</v>
      </c>
      <c r="E10" s="17" t="s">
        <v>20</v>
      </c>
      <c r="F10" s="19" t="s">
        <v>21</v>
      </c>
      <c r="G10" s="15" t="s">
        <v>32</v>
      </c>
      <c r="H10" s="17" t="s">
        <v>40</v>
      </c>
      <c r="I10" s="21" t="s">
        <v>22</v>
      </c>
      <c r="J10" s="15">
        <v>220</v>
      </c>
      <c r="K10" s="18">
        <f>D10*1000</f>
        <v>13160</v>
      </c>
      <c r="L10" s="15">
        <f>D10*0.5</f>
        <v>6.58</v>
      </c>
      <c r="M10" s="15" t="s">
        <v>24</v>
      </c>
      <c r="N10" s="15" t="s">
        <v>21</v>
      </c>
      <c r="O10" s="26">
        <v>0.6</v>
      </c>
      <c r="P10" s="15" t="s">
        <v>39</v>
      </c>
    </row>
    <row r="11" spans="1:16">
      <c r="A11" s="15">
        <v>8</v>
      </c>
      <c r="B11" s="17" t="s">
        <v>42</v>
      </c>
      <c r="C11" s="17" t="s">
        <v>43</v>
      </c>
      <c r="D11" s="17">
        <v>13.36</v>
      </c>
      <c r="E11" s="17" t="s">
        <v>20</v>
      </c>
      <c r="F11" s="17" t="s">
        <v>21</v>
      </c>
      <c r="G11" s="17" t="s">
        <v>32</v>
      </c>
      <c r="H11" s="17" t="s">
        <v>42</v>
      </c>
      <c r="I11" s="17" t="s">
        <v>22</v>
      </c>
      <c r="J11" s="28" t="s">
        <v>44</v>
      </c>
      <c r="K11" s="18">
        <v>12024</v>
      </c>
      <c r="L11" s="29">
        <v>13</v>
      </c>
      <c r="M11" s="15" t="s">
        <v>24</v>
      </c>
      <c r="N11" s="15" t="s">
        <v>21</v>
      </c>
      <c r="O11" s="30">
        <v>0.6</v>
      </c>
      <c r="P11" s="18" t="s">
        <v>45</v>
      </c>
    </row>
    <row r="12" s="6" customFormat="1" spans="1:16">
      <c r="A12" s="15">
        <v>9</v>
      </c>
      <c r="B12" s="18" t="s">
        <v>46</v>
      </c>
      <c r="C12" s="17" t="s">
        <v>47</v>
      </c>
      <c r="D12" s="18">
        <v>9.6</v>
      </c>
      <c r="E12" s="18" t="s">
        <v>20</v>
      </c>
      <c r="F12" s="15" t="s">
        <v>21</v>
      </c>
      <c r="G12" s="15" t="s">
        <v>21</v>
      </c>
      <c r="H12" s="18" t="s">
        <v>46</v>
      </c>
      <c r="I12" s="17" t="s">
        <v>22</v>
      </c>
      <c r="J12" s="18">
        <v>220</v>
      </c>
      <c r="K12" s="18" t="s">
        <v>23</v>
      </c>
      <c r="L12" s="18">
        <v>8</v>
      </c>
      <c r="M12" s="15" t="s">
        <v>24</v>
      </c>
      <c r="N12" s="15" t="s">
        <v>21</v>
      </c>
      <c r="O12" s="26">
        <v>0.6</v>
      </c>
      <c r="P12" s="31" t="s">
        <v>48</v>
      </c>
    </row>
    <row r="13" s="7" customFormat="1" spans="1:16">
      <c r="A13" s="15">
        <v>10</v>
      </c>
      <c r="B13" s="18" t="s">
        <v>49</v>
      </c>
      <c r="C13" s="17" t="s">
        <v>50</v>
      </c>
      <c r="D13" s="18">
        <v>9.2</v>
      </c>
      <c r="E13" s="18" t="s">
        <v>20</v>
      </c>
      <c r="F13" s="15" t="s">
        <v>21</v>
      </c>
      <c r="G13" s="15" t="s">
        <v>21</v>
      </c>
      <c r="H13" s="18" t="s">
        <v>49</v>
      </c>
      <c r="I13" s="17" t="s">
        <v>22</v>
      </c>
      <c r="J13" s="18">
        <v>380</v>
      </c>
      <c r="K13" s="18" t="s">
        <v>23</v>
      </c>
      <c r="L13" s="18">
        <v>10</v>
      </c>
      <c r="M13" s="15" t="s">
        <v>24</v>
      </c>
      <c r="N13" s="15" t="s">
        <v>21</v>
      </c>
      <c r="O13" s="26">
        <v>0.6</v>
      </c>
      <c r="P13" s="31" t="s">
        <v>48</v>
      </c>
    </row>
    <row r="14" s="8" customFormat="1" spans="1:16">
      <c r="A14" s="15">
        <v>11</v>
      </c>
      <c r="B14" s="17" t="s">
        <v>51</v>
      </c>
      <c r="C14" s="17" t="s">
        <v>52</v>
      </c>
      <c r="D14" s="17">
        <v>28</v>
      </c>
      <c r="E14" s="21" t="s">
        <v>20</v>
      </c>
      <c r="F14" s="18" t="s">
        <v>21</v>
      </c>
      <c r="G14" s="18" t="s">
        <v>32</v>
      </c>
      <c r="H14" s="17" t="s">
        <v>51</v>
      </c>
      <c r="I14" s="17" t="s">
        <v>22</v>
      </c>
      <c r="J14" s="15">
        <v>380</v>
      </c>
      <c r="K14" s="18">
        <v>25200</v>
      </c>
      <c r="L14" s="15">
        <v>20</v>
      </c>
      <c r="M14" s="15" t="s">
        <v>24</v>
      </c>
      <c r="N14" s="15" t="s">
        <v>21</v>
      </c>
      <c r="O14" s="32">
        <v>0.6</v>
      </c>
      <c r="P14" s="33" t="s">
        <v>53</v>
      </c>
    </row>
    <row r="15" s="8" customFormat="1" spans="1:16">
      <c r="A15" s="15">
        <v>12</v>
      </c>
      <c r="B15" s="17" t="s">
        <v>54</v>
      </c>
      <c r="C15" s="17" t="s">
        <v>55</v>
      </c>
      <c r="D15" s="17">
        <v>7.2</v>
      </c>
      <c r="E15" s="21" t="s">
        <v>20</v>
      </c>
      <c r="F15" s="18" t="s">
        <v>21</v>
      </c>
      <c r="G15" s="18" t="s">
        <v>32</v>
      </c>
      <c r="H15" s="17" t="s">
        <v>54</v>
      </c>
      <c r="I15" s="17" t="s">
        <v>22</v>
      </c>
      <c r="J15" s="15">
        <v>220</v>
      </c>
      <c r="K15" s="18">
        <v>6480</v>
      </c>
      <c r="L15" s="15">
        <v>5</v>
      </c>
      <c r="M15" s="15" t="s">
        <v>24</v>
      </c>
      <c r="N15" s="15" t="s">
        <v>21</v>
      </c>
      <c r="O15" s="32">
        <v>0.6</v>
      </c>
      <c r="P15" s="33" t="s">
        <v>53</v>
      </c>
    </row>
    <row r="16" s="8" customFormat="1" spans="1:16">
      <c r="A16" s="15">
        <v>13</v>
      </c>
      <c r="B16" s="17" t="s">
        <v>56</v>
      </c>
      <c r="C16" s="17" t="s">
        <v>57</v>
      </c>
      <c r="D16" s="17">
        <v>61.2</v>
      </c>
      <c r="E16" s="21" t="s">
        <v>20</v>
      </c>
      <c r="F16" s="18" t="s">
        <v>21</v>
      </c>
      <c r="G16" s="18" t="s">
        <v>32</v>
      </c>
      <c r="H16" s="17" t="s">
        <v>56</v>
      </c>
      <c r="I16" s="17" t="s">
        <v>22</v>
      </c>
      <c r="J16" s="15">
        <v>380</v>
      </c>
      <c r="K16" s="18">
        <v>55080</v>
      </c>
      <c r="L16" s="15">
        <v>50</v>
      </c>
      <c r="M16" s="15" t="s">
        <v>24</v>
      </c>
      <c r="N16" s="15" t="s">
        <v>21</v>
      </c>
      <c r="O16" s="32">
        <v>0.6</v>
      </c>
      <c r="P16" s="33" t="s">
        <v>53</v>
      </c>
    </row>
    <row r="17" s="4" customFormat="1" spans="1:16">
      <c r="A17" s="15">
        <v>14</v>
      </c>
      <c r="B17" s="22" t="s">
        <v>58</v>
      </c>
      <c r="C17" s="22" t="s">
        <v>59</v>
      </c>
      <c r="D17" s="22">
        <v>19.04</v>
      </c>
      <c r="E17" s="15" t="s">
        <v>20</v>
      </c>
      <c r="F17" s="18" t="s">
        <v>21</v>
      </c>
      <c r="G17" s="18" t="s">
        <v>32</v>
      </c>
      <c r="H17" s="17" t="str">
        <f t="shared" ref="H17:H21" si="1">B17</f>
        <v>陈林基</v>
      </c>
      <c r="I17" s="17" t="s">
        <v>22</v>
      </c>
      <c r="J17" s="28" t="s">
        <v>44</v>
      </c>
      <c r="K17" s="18">
        <f t="shared" ref="K17:K22" si="2">D17*1000</f>
        <v>19040</v>
      </c>
      <c r="L17" s="18">
        <f>D17*1.2</f>
        <v>22.848</v>
      </c>
      <c r="M17" s="15" t="s">
        <v>24</v>
      </c>
      <c r="N17" s="15" t="s">
        <v>21</v>
      </c>
      <c r="O17" s="27">
        <v>0.6</v>
      </c>
      <c r="P17" s="34" t="s">
        <v>60</v>
      </c>
    </row>
    <row r="18" s="4" customFormat="1" spans="1:16">
      <c r="A18" s="15">
        <v>15</v>
      </c>
      <c r="B18" s="18" t="s">
        <v>61</v>
      </c>
      <c r="C18" s="18" t="s">
        <v>62</v>
      </c>
      <c r="D18" s="18">
        <v>24.42</v>
      </c>
      <c r="E18" s="15" t="s">
        <v>20</v>
      </c>
      <c r="F18" s="18" t="s">
        <v>21</v>
      </c>
      <c r="G18" s="18" t="s">
        <v>32</v>
      </c>
      <c r="H18" s="17" t="s">
        <v>61</v>
      </c>
      <c r="I18" s="17" t="s">
        <v>22</v>
      </c>
      <c r="J18" s="28" t="s">
        <v>44</v>
      </c>
      <c r="K18" s="18">
        <v>24120</v>
      </c>
      <c r="L18" s="18">
        <v>28.944</v>
      </c>
      <c r="M18" s="15" t="s">
        <v>24</v>
      </c>
      <c r="N18" s="15" t="s">
        <v>21</v>
      </c>
      <c r="O18" s="27">
        <v>0.6</v>
      </c>
      <c r="P18" s="35" t="s">
        <v>60</v>
      </c>
    </row>
    <row r="19" s="4" customFormat="1" spans="1:16">
      <c r="A19" s="15">
        <v>16</v>
      </c>
      <c r="B19" s="22" t="s">
        <v>63</v>
      </c>
      <c r="C19" s="22" t="s">
        <v>64</v>
      </c>
      <c r="D19" s="22">
        <v>14.8</v>
      </c>
      <c r="E19" s="15" t="s">
        <v>20</v>
      </c>
      <c r="F19" s="18" t="s">
        <v>21</v>
      </c>
      <c r="G19" s="18" t="s">
        <v>32</v>
      </c>
      <c r="H19" s="17" t="str">
        <f t="shared" si="1"/>
        <v>王龙</v>
      </c>
      <c r="I19" s="17" t="s">
        <v>22</v>
      </c>
      <c r="J19" s="28" t="s">
        <v>44</v>
      </c>
      <c r="K19" s="18">
        <v>24120</v>
      </c>
      <c r="L19" s="18">
        <v>28.944</v>
      </c>
      <c r="M19" s="15" t="s">
        <v>24</v>
      </c>
      <c r="N19" s="15" t="s">
        <v>21</v>
      </c>
      <c r="O19" s="27">
        <v>0.6</v>
      </c>
      <c r="P19" s="35" t="s">
        <v>60</v>
      </c>
    </row>
    <row r="20" s="4" customFormat="1" spans="1:16">
      <c r="A20" s="15">
        <v>17</v>
      </c>
      <c r="B20" s="17" t="s">
        <v>65</v>
      </c>
      <c r="C20" s="17" t="s">
        <v>66</v>
      </c>
      <c r="D20" s="18">
        <v>25.03</v>
      </c>
      <c r="E20" s="15" t="s">
        <v>20</v>
      </c>
      <c r="F20" s="18" t="s">
        <v>21</v>
      </c>
      <c r="G20" s="18" t="s">
        <v>32</v>
      </c>
      <c r="H20" s="17" t="str">
        <f t="shared" si="1"/>
        <v>廖柱标</v>
      </c>
      <c r="I20" s="17" t="s">
        <v>22</v>
      </c>
      <c r="J20" s="28" t="s">
        <v>44</v>
      </c>
      <c r="K20" s="18">
        <v>24120</v>
      </c>
      <c r="L20" s="18">
        <v>28.944</v>
      </c>
      <c r="M20" s="15" t="s">
        <v>24</v>
      </c>
      <c r="N20" s="15" t="s">
        <v>21</v>
      </c>
      <c r="O20" s="27">
        <v>0.6</v>
      </c>
      <c r="P20" s="17" t="s">
        <v>60</v>
      </c>
    </row>
    <row r="21" s="4" customFormat="1" spans="1:16">
      <c r="A21" s="15">
        <v>18</v>
      </c>
      <c r="B21" s="18" t="s">
        <v>67</v>
      </c>
      <c r="C21" s="18" t="s">
        <v>66</v>
      </c>
      <c r="D21" s="18">
        <v>17.05</v>
      </c>
      <c r="E21" s="15" t="s">
        <v>20</v>
      </c>
      <c r="F21" s="18" t="s">
        <v>21</v>
      </c>
      <c r="G21" s="18" t="s">
        <v>32</v>
      </c>
      <c r="H21" s="17" t="str">
        <f t="shared" si="1"/>
        <v>梁炯华</v>
      </c>
      <c r="I21" s="17" t="s">
        <v>22</v>
      </c>
      <c r="J21" s="28" t="s">
        <v>44</v>
      </c>
      <c r="K21" s="18">
        <f t="shared" si="2"/>
        <v>17050</v>
      </c>
      <c r="L21" s="18">
        <f>D21*1.2</f>
        <v>20.46</v>
      </c>
      <c r="M21" s="15" t="s">
        <v>24</v>
      </c>
      <c r="N21" s="15" t="s">
        <v>21</v>
      </c>
      <c r="O21" s="27">
        <v>0.6</v>
      </c>
      <c r="P21" s="36" t="s">
        <v>60</v>
      </c>
    </row>
    <row r="22" s="5" customFormat="1" spans="1:17">
      <c r="A22" s="15">
        <v>19</v>
      </c>
      <c r="B22" s="17" t="s">
        <v>68</v>
      </c>
      <c r="C22" s="17" t="s">
        <v>69</v>
      </c>
      <c r="D22" s="17">
        <v>23</v>
      </c>
      <c r="E22" s="17" t="s">
        <v>20</v>
      </c>
      <c r="F22" s="15" t="s">
        <v>21</v>
      </c>
      <c r="G22" s="15" t="s">
        <v>32</v>
      </c>
      <c r="H22" s="17" t="s">
        <v>68</v>
      </c>
      <c r="I22" s="21" t="s">
        <v>22</v>
      </c>
      <c r="J22" s="15">
        <v>380</v>
      </c>
      <c r="K22" s="18">
        <f t="shared" si="2"/>
        <v>23000</v>
      </c>
      <c r="L22" s="15">
        <f>D22*0.6</f>
        <v>13.8</v>
      </c>
      <c r="M22" s="15" t="s">
        <v>24</v>
      </c>
      <c r="N22" s="15" t="s">
        <v>21</v>
      </c>
      <c r="O22" s="26">
        <v>0.6</v>
      </c>
      <c r="P22" s="26" t="s">
        <v>70</v>
      </c>
      <c r="Q22" s="38"/>
    </row>
    <row r="23" s="3" customFormat="1" spans="1:79">
      <c r="A23" s="15">
        <v>20</v>
      </c>
      <c r="B23" s="16" t="s">
        <v>71</v>
      </c>
      <c r="C23" s="17" t="s">
        <v>72</v>
      </c>
      <c r="D23" s="18">
        <v>28</v>
      </c>
      <c r="E23" s="15" t="s">
        <v>20</v>
      </c>
      <c r="F23" s="15" t="s">
        <v>21</v>
      </c>
      <c r="G23" s="15" t="s">
        <v>21</v>
      </c>
      <c r="H23" s="16" t="s">
        <v>71</v>
      </c>
      <c r="I23" s="17" t="s">
        <v>22</v>
      </c>
      <c r="J23" s="15">
        <v>380</v>
      </c>
      <c r="K23" s="18">
        <f>D23*1000*0.9</f>
        <v>25200</v>
      </c>
      <c r="L23" s="18" t="s">
        <v>23</v>
      </c>
      <c r="M23" s="15" t="s">
        <v>24</v>
      </c>
      <c r="N23" s="15" t="s">
        <v>21</v>
      </c>
      <c r="O23" s="26">
        <v>0.6</v>
      </c>
      <c r="P23" s="17" t="s">
        <v>25</v>
      </c>
      <c r="Q23" s="39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37"/>
      <c r="AH23" s="37"/>
      <c r="AI23" s="37"/>
      <c r="AJ23" s="37"/>
      <c r="AK23" s="37"/>
      <c r="AL23" s="37"/>
      <c r="AM23" s="37"/>
      <c r="AN23" s="37"/>
      <c r="AO23" s="37"/>
      <c r="AP23" s="37"/>
      <c r="AQ23" s="37"/>
      <c r="AR23" s="37"/>
      <c r="AS23" s="37"/>
      <c r="AT23" s="37"/>
      <c r="AU23" s="37"/>
      <c r="AV23" s="37"/>
      <c r="AW23" s="37"/>
      <c r="AX23" s="37"/>
      <c r="AY23" s="37"/>
      <c r="AZ23" s="37"/>
      <c r="BA23" s="37"/>
      <c r="BB23" s="37"/>
      <c r="BC23" s="37"/>
      <c r="BD23" s="37"/>
      <c r="BE23" s="37"/>
      <c r="BF23" s="37"/>
      <c r="BG23" s="37"/>
      <c r="BH23" s="37"/>
      <c r="BI23" s="37"/>
      <c r="BJ23" s="37"/>
      <c r="BK23" s="37"/>
      <c r="BL23" s="37"/>
      <c r="BM23" s="37"/>
      <c r="BN23" s="37"/>
      <c r="BO23" s="37"/>
      <c r="BP23" s="37"/>
      <c r="BQ23" s="37"/>
      <c r="BR23" s="37"/>
      <c r="BS23" s="37"/>
      <c r="BT23" s="37"/>
      <c r="BU23" s="37"/>
      <c r="BV23" s="37"/>
      <c r="BW23" s="37"/>
      <c r="BX23" s="37"/>
      <c r="BY23" s="37"/>
      <c r="BZ23" s="37"/>
      <c r="CA23" s="37"/>
    </row>
    <row r="24" s="4" customFormat="1" spans="1:16">
      <c r="A24" s="15">
        <v>21</v>
      </c>
      <c r="B24" s="21" t="s">
        <v>73</v>
      </c>
      <c r="C24" s="17" t="s">
        <v>74</v>
      </c>
      <c r="D24" s="18">
        <v>22.57</v>
      </c>
      <c r="E24" s="15" t="s">
        <v>20</v>
      </c>
      <c r="F24" s="18" t="s">
        <v>21</v>
      </c>
      <c r="G24" s="18" t="s">
        <v>32</v>
      </c>
      <c r="H24" s="18" t="s">
        <v>73</v>
      </c>
      <c r="I24" s="17" t="s">
        <v>75</v>
      </c>
      <c r="J24" s="18">
        <v>380</v>
      </c>
      <c r="K24" s="18">
        <v>22570</v>
      </c>
      <c r="L24" s="18">
        <v>16</v>
      </c>
      <c r="M24" s="15" t="s">
        <v>24</v>
      </c>
      <c r="N24" s="15" t="s">
        <v>21</v>
      </c>
      <c r="O24" s="27">
        <v>0.6</v>
      </c>
      <c r="P24" s="18" t="s">
        <v>76</v>
      </c>
    </row>
    <row r="25" s="4" customFormat="1" spans="1:16">
      <c r="A25" s="15">
        <v>22</v>
      </c>
      <c r="B25" s="21" t="s">
        <v>77</v>
      </c>
      <c r="C25" s="17" t="s">
        <v>78</v>
      </c>
      <c r="D25" s="18">
        <v>15.68</v>
      </c>
      <c r="E25" s="15" t="s">
        <v>20</v>
      </c>
      <c r="F25" s="18" t="s">
        <v>21</v>
      </c>
      <c r="G25" s="18" t="s">
        <v>32</v>
      </c>
      <c r="H25" s="18" t="s">
        <v>77</v>
      </c>
      <c r="I25" s="17" t="s">
        <v>75</v>
      </c>
      <c r="J25" s="18">
        <v>380</v>
      </c>
      <c r="K25" s="18">
        <v>15680</v>
      </c>
      <c r="L25" s="18">
        <v>12</v>
      </c>
      <c r="M25" s="15" t="s">
        <v>24</v>
      </c>
      <c r="N25" s="15" t="s">
        <v>21</v>
      </c>
      <c r="O25" s="27">
        <v>0.6</v>
      </c>
      <c r="P25" s="18" t="s">
        <v>76</v>
      </c>
    </row>
    <row r="26" s="5" customFormat="1" spans="1:16">
      <c r="A26" s="15">
        <v>23</v>
      </c>
      <c r="B26" s="23" t="s">
        <v>79</v>
      </c>
      <c r="C26" s="23" t="s">
        <v>80</v>
      </c>
      <c r="D26" s="18">
        <v>24.75</v>
      </c>
      <c r="E26" s="15" t="s">
        <v>20</v>
      </c>
      <c r="F26" s="15" t="s">
        <v>21</v>
      </c>
      <c r="G26" s="15" t="s">
        <v>32</v>
      </c>
      <c r="H26" s="18" t="s">
        <v>79</v>
      </c>
      <c r="I26" s="17" t="s">
        <v>75</v>
      </c>
      <c r="J26" s="15">
        <v>380</v>
      </c>
      <c r="K26" s="18">
        <v>24750</v>
      </c>
      <c r="L26" s="18">
        <v>16</v>
      </c>
      <c r="M26" s="15" t="s">
        <v>24</v>
      </c>
      <c r="N26" s="15" t="s">
        <v>21</v>
      </c>
      <c r="O26" s="26">
        <v>0.6</v>
      </c>
      <c r="P26" s="17" t="s">
        <v>81</v>
      </c>
    </row>
    <row r="27" s="5" customFormat="1" spans="1:16">
      <c r="A27" s="15">
        <v>24</v>
      </c>
      <c r="B27" s="23" t="s">
        <v>82</v>
      </c>
      <c r="C27" s="23" t="s">
        <v>83</v>
      </c>
      <c r="D27" s="18">
        <v>14</v>
      </c>
      <c r="E27" s="15" t="s">
        <v>20</v>
      </c>
      <c r="F27" s="15" t="s">
        <v>21</v>
      </c>
      <c r="G27" s="15" t="s">
        <v>32</v>
      </c>
      <c r="H27" s="18" t="s">
        <v>82</v>
      </c>
      <c r="I27" s="17" t="s">
        <v>75</v>
      </c>
      <c r="J27" s="15">
        <v>380</v>
      </c>
      <c r="K27" s="18">
        <v>14000</v>
      </c>
      <c r="L27" s="18">
        <v>7</v>
      </c>
      <c r="M27" s="15" t="s">
        <v>24</v>
      </c>
      <c r="N27" s="15" t="s">
        <v>21</v>
      </c>
      <c r="O27" s="26">
        <v>0.6</v>
      </c>
      <c r="P27" s="17" t="s">
        <v>81</v>
      </c>
    </row>
    <row r="28" s="5" customFormat="1" spans="1:16">
      <c r="A28" s="15">
        <v>25</v>
      </c>
      <c r="B28" s="17" t="s">
        <v>84</v>
      </c>
      <c r="C28" s="17" t="s">
        <v>85</v>
      </c>
      <c r="D28" s="17">
        <v>30</v>
      </c>
      <c r="E28" s="17" t="s">
        <v>20</v>
      </c>
      <c r="F28" s="17" t="s">
        <v>21</v>
      </c>
      <c r="G28" s="17" t="s">
        <v>32</v>
      </c>
      <c r="H28" s="17" t="s">
        <v>84</v>
      </c>
      <c r="I28" s="35" t="s">
        <v>75</v>
      </c>
      <c r="J28" s="17">
        <v>380</v>
      </c>
      <c r="K28" s="18">
        <v>35000</v>
      </c>
      <c r="L28" s="17">
        <v>18</v>
      </c>
      <c r="M28" s="15" t="s">
        <v>24</v>
      </c>
      <c r="N28" s="15" t="s">
        <v>21</v>
      </c>
      <c r="O28" s="30">
        <v>0.6</v>
      </c>
      <c r="P28" s="18" t="s">
        <v>86</v>
      </c>
    </row>
    <row r="29" s="5" customFormat="1" spans="1:16">
      <c r="A29" s="15">
        <v>26</v>
      </c>
      <c r="B29" s="17" t="s">
        <v>87</v>
      </c>
      <c r="C29" s="17" t="s">
        <v>88</v>
      </c>
      <c r="D29" s="17">
        <v>6</v>
      </c>
      <c r="E29" s="17" t="s">
        <v>20</v>
      </c>
      <c r="F29" s="17" t="s">
        <v>21</v>
      </c>
      <c r="G29" s="17" t="s">
        <v>32</v>
      </c>
      <c r="H29" s="17" t="s">
        <v>87</v>
      </c>
      <c r="I29" s="35" t="s">
        <v>75</v>
      </c>
      <c r="J29" s="17">
        <v>380</v>
      </c>
      <c r="K29" s="18">
        <v>6000</v>
      </c>
      <c r="L29" s="17">
        <v>5</v>
      </c>
      <c r="M29" s="15" t="s">
        <v>24</v>
      </c>
      <c r="N29" s="15" t="s">
        <v>21</v>
      </c>
      <c r="O29" s="30">
        <v>0.6</v>
      </c>
      <c r="P29" s="18" t="s">
        <v>86</v>
      </c>
    </row>
    <row r="30" s="5" customFormat="1" spans="1:16">
      <c r="A30" s="15">
        <v>27</v>
      </c>
      <c r="B30" s="17" t="s">
        <v>89</v>
      </c>
      <c r="C30" s="17" t="s">
        <v>90</v>
      </c>
      <c r="D30" s="17">
        <v>25</v>
      </c>
      <c r="E30" s="17" t="s">
        <v>20</v>
      </c>
      <c r="F30" s="17" t="s">
        <v>21</v>
      </c>
      <c r="G30" s="17" t="s">
        <v>32</v>
      </c>
      <c r="H30" s="17" t="s">
        <v>89</v>
      </c>
      <c r="I30" s="35" t="s">
        <v>75</v>
      </c>
      <c r="J30" s="17">
        <v>380</v>
      </c>
      <c r="K30" s="18">
        <v>25000</v>
      </c>
      <c r="L30" s="17">
        <v>15</v>
      </c>
      <c r="M30" s="15" t="s">
        <v>24</v>
      </c>
      <c r="N30" s="15" t="s">
        <v>21</v>
      </c>
      <c r="O30" s="30">
        <v>0.6</v>
      </c>
      <c r="P30" s="18" t="s">
        <v>86</v>
      </c>
    </row>
    <row r="31" s="4" customFormat="1" spans="1:17">
      <c r="A31" s="15">
        <v>28</v>
      </c>
      <c r="B31" s="17" t="s">
        <v>91</v>
      </c>
      <c r="C31" s="17" t="s">
        <v>92</v>
      </c>
      <c r="D31" s="17">
        <v>25</v>
      </c>
      <c r="E31" s="17" t="s">
        <v>20</v>
      </c>
      <c r="F31" s="17" t="s">
        <v>21</v>
      </c>
      <c r="G31" s="17" t="s">
        <v>32</v>
      </c>
      <c r="H31" s="17" t="s">
        <v>91</v>
      </c>
      <c r="I31" s="35" t="s">
        <v>75</v>
      </c>
      <c r="J31" s="17">
        <v>380</v>
      </c>
      <c r="K31" s="18">
        <v>25000</v>
      </c>
      <c r="L31" s="17">
        <v>15</v>
      </c>
      <c r="M31" s="15" t="s">
        <v>24</v>
      </c>
      <c r="N31" s="15" t="s">
        <v>21</v>
      </c>
      <c r="O31" s="30">
        <v>0.6</v>
      </c>
      <c r="P31" s="18" t="s">
        <v>86</v>
      </c>
      <c r="Q31" s="5"/>
    </row>
    <row r="32" s="7" customFormat="1" spans="1:16">
      <c r="A32" s="15">
        <v>29</v>
      </c>
      <c r="B32" s="17" t="s">
        <v>93</v>
      </c>
      <c r="C32" s="17" t="s">
        <v>94</v>
      </c>
      <c r="D32" s="17">
        <v>24.3</v>
      </c>
      <c r="E32" s="15" t="s">
        <v>20</v>
      </c>
      <c r="F32" s="18" t="s">
        <v>21</v>
      </c>
      <c r="G32" s="18" t="s">
        <v>32</v>
      </c>
      <c r="H32" s="17" t="s">
        <v>93</v>
      </c>
      <c r="I32" s="17" t="s">
        <v>22</v>
      </c>
      <c r="J32" s="17">
        <v>380</v>
      </c>
      <c r="K32" s="18">
        <f t="shared" ref="K32:K35" si="3">D32*900</f>
        <v>21870</v>
      </c>
      <c r="L32" s="18">
        <v>17</v>
      </c>
      <c r="M32" s="15" t="s">
        <v>24</v>
      </c>
      <c r="N32" s="15" t="s">
        <v>21</v>
      </c>
      <c r="O32" s="27">
        <v>0.6</v>
      </c>
      <c r="P32" s="17" t="s">
        <v>95</v>
      </c>
    </row>
    <row r="33" s="7" customFormat="1" spans="1:16">
      <c r="A33" s="15">
        <v>30</v>
      </c>
      <c r="B33" s="17" t="s">
        <v>96</v>
      </c>
      <c r="C33" s="17" t="s">
        <v>97</v>
      </c>
      <c r="D33" s="17">
        <v>10.2</v>
      </c>
      <c r="E33" s="15" t="s">
        <v>20</v>
      </c>
      <c r="F33" s="18" t="s">
        <v>21</v>
      </c>
      <c r="G33" s="18" t="s">
        <v>32</v>
      </c>
      <c r="H33" s="17" t="s">
        <v>96</v>
      </c>
      <c r="I33" s="17" t="s">
        <v>22</v>
      </c>
      <c r="J33" s="17">
        <v>380</v>
      </c>
      <c r="K33" s="18">
        <f t="shared" si="3"/>
        <v>9180</v>
      </c>
      <c r="L33" s="18">
        <v>7</v>
      </c>
      <c r="M33" s="15" t="s">
        <v>24</v>
      </c>
      <c r="N33" s="15" t="s">
        <v>21</v>
      </c>
      <c r="O33" s="27">
        <v>0.6</v>
      </c>
      <c r="P33" s="17" t="s">
        <v>95</v>
      </c>
    </row>
    <row r="34" s="7" customFormat="1" spans="1:16">
      <c r="A34" s="15">
        <v>31</v>
      </c>
      <c r="B34" s="17" t="s">
        <v>98</v>
      </c>
      <c r="C34" s="17" t="s">
        <v>99</v>
      </c>
      <c r="D34" s="17">
        <v>17.32</v>
      </c>
      <c r="E34" s="15" t="s">
        <v>20</v>
      </c>
      <c r="F34" s="18" t="s">
        <v>21</v>
      </c>
      <c r="G34" s="18" t="s">
        <v>32</v>
      </c>
      <c r="H34" s="17" t="s">
        <v>98</v>
      </c>
      <c r="I34" s="17" t="s">
        <v>22</v>
      </c>
      <c r="J34" s="17">
        <v>380</v>
      </c>
      <c r="K34" s="18">
        <f t="shared" si="3"/>
        <v>15588</v>
      </c>
      <c r="L34" s="18">
        <v>12</v>
      </c>
      <c r="M34" s="15" t="s">
        <v>24</v>
      </c>
      <c r="N34" s="15" t="s">
        <v>21</v>
      </c>
      <c r="O34" s="27">
        <v>0.6</v>
      </c>
      <c r="P34" s="17" t="s">
        <v>95</v>
      </c>
    </row>
    <row r="35" s="7" customFormat="1" spans="1:16">
      <c r="A35" s="15">
        <v>32</v>
      </c>
      <c r="B35" s="17" t="s">
        <v>100</v>
      </c>
      <c r="C35" s="17" t="s">
        <v>101</v>
      </c>
      <c r="D35" s="17">
        <v>22</v>
      </c>
      <c r="E35" s="15" t="s">
        <v>20</v>
      </c>
      <c r="F35" s="18" t="s">
        <v>21</v>
      </c>
      <c r="G35" s="18" t="s">
        <v>32</v>
      </c>
      <c r="H35" s="17" t="s">
        <v>100</v>
      </c>
      <c r="I35" s="17" t="s">
        <v>22</v>
      </c>
      <c r="J35" s="17">
        <v>380</v>
      </c>
      <c r="K35" s="18">
        <f t="shared" si="3"/>
        <v>19800</v>
      </c>
      <c r="L35" s="18">
        <v>15</v>
      </c>
      <c r="M35" s="15" t="s">
        <v>24</v>
      </c>
      <c r="N35" s="15" t="s">
        <v>21</v>
      </c>
      <c r="O35" s="27">
        <v>0.6</v>
      </c>
      <c r="P35" s="17" t="s">
        <v>95</v>
      </c>
    </row>
    <row r="36" spans="1:16">
      <c r="A36" s="15">
        <v>33</v>
      </c>
      <c r="B36" s="17" t="s">
        <v>102</v>
      </c>
      <c r="C36" s="17" t="s">
        <v>103</v>
      </c>
      <c r="D36" s="17">
        <v>15</v>
      </c>
      <c r="E36" s="17" t="s">
        <v>102</v>
      </c>
      <c r="F36" s="15" t="s">
        <v>21</v>
      </c>
      <c r="G36" s="15" t="s">
        <v>32</v>
      </c>
      <c r="H36" s="15" t="s">
        <v>102</v>
      </c>
      <c r="I36" s="21" t="s">
        <v>22</v>
      </c>
      <c r="J36" s="15">
        <v>380</v>
      </c>
      <c r="K36" s="18">
        <v>13500</v>
      </c>
      <c r="L36" s="15">
        <v>7.5</v>
      </c>
      <c r="M36" s="15" t="s">
        <v>24</v>
      </c>
      <c r="N36" s="15" t="s">
        <v>21</v>
      </c>
      <c r="O36" s="26">
        <v>0.6</v>
      </c>
      <c r="P36" s="17" t="s">
        <v>104</v>
      </c>
    </row>
    <row r="37" spans="1:16">
      <c r="A37" s="15">
        <v>34</v>
      </c>
      <c r="B37" s="18" t="s">
        <v>105</v>
      </c>
      <c r="C37" s="17" t="s">
        <v>106</v>
      </c>
      <c r="D37" s="18">
        <v>11.97</v>
      </c>
      <c r="E37" s="15" t="s">
        <v>20</v>
      </c>
      <c r="F37" s="18" t="s">
        <v>21</v>
      </c>
      <c r="G37" s="18" t="s">
        <v>32</v>
      </c>
      <c r="H37" s="18" t="s">
        <v>105</v>
      </c>
      <c r="I37" s="17" t="s">
        <v>22</v>
      </c>
      <c r="J37" s="18">
        <v>380</v>
      </c>
      <c r="K37" s="18">
        <v>10485.43</v>
      </c>
      <c r="L37" s="18">
        <v>8.38</v>
      </c>
      <c r="M37" s="15" t="s">
        <v>24</v>
      </c>
      <c r="N37" s="15" t="s">
        <v>21</v>
      </c>
      <c r="O37" s="27">
        <v>0.6</v>
      </c>
      <c r="P37" s="17" t="s">
        <v>107</v>
      </c>
    </row>
    <row r="38" spans="1:16">
      <c r="A38" s="15">
        <v>35</v>
      </c>
      <c r="B38" s="17" t="s">
        <v>108</v>
      </c>
      <c r="C38" s="24" t="s">
        <v>109</v>
      </c>
      <c r="D38" s="25">
        <v>11</v>
      </c>
      <c r="E38" s="15" t="s">
        <v>20</v>
      </c>
      <c r="F38" s="18" t="s">
        <v>21</v>
      </c>
      <c r="G38" s="18" t="s">
        <v>32</v>
      </c>
      <c r="H38" s="24" t="s">
        <v>108</v>
      </c>
      <c r="I38" s="17" t="s">
        <v>22</v>
      </c>
      <c r="J38" s="18">
        <v>380</v>
      </c>
      <c r="K38" s="18">
        <v>9000</v>
      </c>
      <c r="L38" s="25">
        <v>9</v>
      </c>
      <c r="M38" s="15" t="s">
        <v>24</v>
      </c>
      <c r="N38" s="15" t="s">
        <v>21</v>
      </c>
      <c r="O38" s="27">
        <v>0.6</v>
      </c>
      <c r="P38" s="18" t="s">
        <v>110</v>
      </c>
    </row>
    <row r="39" spans="1:16">
      <c r="A39" s="15">
        <v>36</v>
      </c>
      <c r="B39" s="17" t="s">
        <v>111</v>
      </c>
      <c r="C39" s="17" t="s">
        <v>112</v>
      </c>
      <c r="D39" s="18">
        <v>17.55</v>
      </c>
      <c r="E39" s="15" t="s">
        <v>20</v>
      </c>
      <c r="F39" s="18" t="s">
        <v>21</v>
      </c>
      <c r="G39" s="18" t="s">
        <v>32</v>
      </c>
      <c r="H39" s="18" t="s">
        <v>111</v>
      </c>
      <c r="I39" s="17" t="s">
        <v>22</v>
      </c>
      <c r="J39" s="18">
        <v>380</v>
      </c>
      <c r="K39" s="18">
        <v>15000</v>
      </c>
      <c r="L39" s="25">
        <v>15</v>
      </c>
      <c r="M39" s="15" t="s">
        <v>24</v>
      </c>
      <c r="N39" s="15" t="s">
        <v>21</v>
      </c>
      <c r="O39" s="27">
        <v>0.6</v>
      </c>
      <c r="P39" s="18" t="s">
        <v>110</v>
      </c>
    </row>
    <row r="40" spans="1:16">
      <c r="A40" s="15">
        <v>37</v>
      </c>
      <c r="B40" s="17" t="s">
        <v>113</v>
      </c>
      <c r="C40" s="17" t="s">
        <v>114</v>
      </c>
      <c r="D40" s="18">
        <v>15</v>
      </c>
      <c r="E40" s="15" t="s">
        <v>20</v>
      </c>
      <c r="F40" s="18" t="s">
        <v>21</v>
      </c>
      <c r="G40" s="18" t="s">
        <v>32</v>
      </c>
      <c r="H40" s="17" t="s">
        <v>113</v>
      </c>
      <c r="I40" s="17" t="s">
        <v>22</v>
      </c>
      <c r="J40" s="18">
        <v>220</v>
      </c>
      <c r="K40" s="18">
        <v>13000</v>
      </c>
      <c r="L40" s="25">
        <v>13</v>
      </c>
      <c r="M40" s="15" t="s">
        <v>24</v>
      </c>
      <c r="N40" s="15" t="s">
        <v>21</v>
      </c>
      <c r="O40" s="27">
        <v>0.6</v>
      </c>
      <c r="P40" s="18" t="s">
        <v>110</v>
      </c>
    </row>
  </sheetData>
  <mergeCells count="2">
    <mergeCell ref="A1:B1"/>
    <mergeCell ref="A2:P2"/>
  </mergeCells>
  <conditionalFormatting sqref="B2">
    <cfRule type="duplicateValues" dxfId="0" priority="1"/>
  </conditionalFormatting>
  <conditionalFormatting sqref="B9">
    <cfRule type="duplicateValues" dxfId="0" priority="7"/>
  </conditionalFormatting>
  <conditionalFormatting sqref="H9">
    <cfRule type="duplicateValues" dxfId="0" priority="5"/>
  </conditionalFormatting>
  <conditionalFormatting sqref="B10">
    <cfRule type="duplicateValues" dxfId="0" priority="6"/>
  </conditionalFormatting>
  <conditionalFormatting sqref="H10">
    <cfRule type="duplicateValues" dxfId="0" priority="4"/>
  </conditionalFormatting>
  <conditionalFormatting sqref="B22">
    <cfRule type="duplicateValues" dxfId="0" priority="3"/>
  </conditionalFormatting>
  <conditionalFormatting sqref="H22">
    <cfRule type="duplicateValues" dxfId="0" priority="2"/>
  </conditionalFormatting>
  <dataValidations count="3">
    <dataValidation type="list" allowBlank="1" showInputMessage="1" showErrorMessage="1" sqref="I9 I10 I22">
      <formula1>"自发自用余量上网,全额上网"</formula1>
    </dataValidation>
    <dataValidation type="list" allowBlank="1" showInputMessage="1" showErrorMessage="1" sqref="E8 E9 E10 E22 E28 E29 E30 E31">
      <formula1>"自然人,项目公司"</formula1>
    </dataValidation>
    <dataValidation type="list" allowBlank="1" showInputMessage="1" showErrorMessage="1" sqref="J9 J10 J22 J23 J28 J29 J30 J31 J36 J26:J27">
      <formula1>"380,220"</formula1>
    </dataValidation>
  </dataValidations>
  <pageMargins left="0.75" right="0.75" top="1" bottom="1" header="0.5" footer="0.5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NTKO</cp:lastModifiedBy>
  <dcterms:created xsi:type="dcterms:W3CDTF">2006-09-13T11:21:00Z</dcterms:created>
  <dcterms:modified xsi:type="dcterms:W3CDTF">2021-02-23T01:18:27Z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</Properties>
</file>