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40" windowHeight="83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Sheet1!$A$3:$O$3</definedName>
    <definedName name="_xlnm.Print_Titles" localSheetId="0">Sheet1!$3:$3</definedName>
  </definedNames>
  <calcPr calcId="144525" concurrentCalc="0"/>
  <oleSize ref="A1:AP55"/>
</workbook>
</file>

<file path=xl/sharedStrings.xml><?xml version="1.0" encoding="utf-8"?>
<sst xmlns="http://schemas.openxmlformats.org/spreadsheetml/2006/main" count="124">
  <si>
    <t>附件</t>
  </si>
  <si>
    <t>2020年11月中山市居民分布式光伏发电项目汇总表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</si>
  <si>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</si>
  <si>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</si>
  <si>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</si>
  <si>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</si>
  <si>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</si>
  <si>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</si>
  <si>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</si>
  <si>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</si>
  <si>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</si>
  <si>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并网电压等级（V）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</si>
  <si>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</si>
  <si>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</si>
  <si>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</si>
  <si>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</si>
  <si>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</si>
  <si>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罗桂兰</t>
  </si>
  <si>
    <t>中山市沙溪镇岐江公路申明亭路</t>
  </si>
  <si>
    <t>自然人</t>
  </si>
  <si>
    <t>待定</t>
  </si>
  <si>
    <t>屋顶</t>
  </si>
  <si>
    <t>自发自用余电上网</t>
  </si>
  <si>
    <t>居民电价</t>
  </si>
  <si>
    <t>刘兴</t>
  </si>
  <si>
    <t>中山市沙溪镇云汉大街</t>
  </si>
  <si>
    <t>刘桂章</t>
  </si>
  <si>
    <t>中山市沙溪镇云汉汉兴大街</t>
  </si>
  <si>
    <t>曾亮辉</t>
  </si>
  <si>
    <t>中山市小榄镇宝丰金河三街</t>
  </si>
  <si>
    <t>380</t>
  </si>
  <si>
    <t>唐志华</t>
  </si>
  <si>
    <t>广东省中山市小榄镇绩东二怡景街</t>
  </si>
  <si>
    <t>罗广成</t>
  </si>
  <si>
    <t>中山市大涌镇叠石村大港桥街北</t>
  </si>
  <si>
    <t>李宝华</t>
  </si>
  <si>
    <t>东凤镇安乐路</t>
  </si>
  <si>
    <t>梁同辉</t>
  </si>
  <si>
    <t>中山市东凤镇仁发西街</t>
  </si>
  <si>
    <t>冯干光</t>
  </si>
  <si>
    <t>中山市东凤镇永益</t>
  </si>
  <si>
    <t>朱建光</t>
  </si>
  <si>
    <t>中山市东凤镇安源路</t>
  </si>
  <si>
    <t>邓发枝</t>
  </si>
  <si>
    <t>中山市东凤镇安乐北路</t>
  </si>
  <si>
    <t>郭亚梅</t>
  </si>
  <si>
    <t>中山市坦洲镇龙上街</t>
  </si>
  <si>
    <t>何思华</t>
  </si>
  <si>
    <t>中山市坦洲镇坦联路</t>
  </si>
  <si>
    <t>吴卫全</t>
  </si>
  <si>
    <t>中山市坦洲镇振兴中路</t>
  </si>
  <si>
    <t>蔡伦</t>
  </si>
  <si>
    <t>中山市坦洲镇振兴南路</t>
  </si>
  <si>
    <t>廖琴连</t>
  </si>
  <si>
    <t>中山市坦洲镇申堂街</t>
  </si>
  <si>
    <t>庞建英</t>
  </si>
  <si>
    <t>中山市坦洲镇南村街</t>
  </si>
  <si>
    <t>曹海灵</t>
  </si>
  <si>
    <t>刘海军</t>
  </si>
  <si>
    <t>中山市坦洲镇文盛上街</t>
  </si>
  <si>
    <t>中山市大涌镇叠石村大港桥街北四巷</t>
  </si>
  <si>
    <t>曾旭阳</t>
  </si>
  <si>
    <t>广东省中山市三乡镇乌石村南兴里</t>
  </si>
  <si>
    <t>彭勇连</t>
  </si>
  <si>
    <t>广东省中山市三乡镇圩仔上洋街</t>
  </si>
  <si>
    <t>马利军</t>
  </si>
  <si>
    <t>广东省中山市三乡镇振华路</t>
  </si>
  <si>
    <t>郑国贤</t>
  </si>
  <si>
    <t>广东省中山市三乡镇桥头村上洋街</t>
  </si>
  <si>
    <t>甘明晖</t>
  </si>
  <si>
    <t>广东省中山市三乡镇大布西安队</t>
  </si>
  <si>
    <t>陈永昌</t>
  </si>
  <si>
    <t>广东省中山市三乡镇雍陌下街</t>
  </si>
  <si>
    <t>周贻锋</t>
  </si>
  <si>
    <t>刘洁瑜</t>
  </si>
  <si>
    <t>广东省中山市三乡镇平南村金星路</t>
  </si>
  <si>
    <t>张谭翠</t>
  </si>
  <si>
    <t>广东省中山市三乡镇那障环</t>
  </si>
  <si>
    <t>游敏添</t>
  </si>
  <si>
    <t>广东省中山市星晨路12号星晨花园</t>
  </si>
  <si>
    <t>袁晓刚</t>
  </si>
  <si>
    <t>彭银心</t>
  </si>
  <si>
    <t>中山市东升镇兆隆路</t>
  </si>
  <si>
    <t>吴奀妹</t>
  </si>
  <si>
    <t>广东省中山市板芙镇板芙村庙滘西巷</t>
  </si>
  <si>
    <t>全文生</t>
  </si>
  <si>
    <t>中山市横栏镇富横中路华泽三街</t>
  </si>
  <si>
    <t>吴润兴</t>
  </si>
  <si>
    <t>中山市横栏镇宝裕村一队</t>
  </si>
  <si>
    <t>陈华结</t>
  </si>
  <si>
    <t>中山市横栏镇宝裕村指南街</t>
  </si>
  <si>
    <t>冯长英</t>
  </si>
  <si>
    <t>中山市横栏镇宝裕村五二队</t>
  </si>
  <si>
    <t>梁金泉</t>
  </si>
  <si>
    <t>中山市横栏镇跃进河北横巷</t>
  </si>
  <si>
    <t>胡泽坤</t>
  </si>
  <si>
    <t>中山市横栏镇六沙新胜街</t>
  </si>
  <si>
    <t>冯锡赞</t>
  </si>
  <si>
    <t>中山市横栏镇贴边十二队</t>
  </si>
  <si>
    <t>罗玉财</t>
  </si>
  <si>
    <t>中山市横栏镇五沙一队新兴东路</t>
  </si>
  <si>
    <t>麦财洪</t>
  </si>
  <si>
    <t>中山市横栏镇三沙金星西二街</t>
  </si>
  <si>
    <t>冯容有</t>
  </si>
  <si>
    <t>中山市横栏镇贴边村十二队东路</t>
  </si>
  <si>
    <t>黄锦祥</t>
  </si>
  <si>
    <t>中山市民众镇新马路</t>
  </si>
  <si>
    <t>李殷弘</t>
  </si>
  <si>
    <t>中山市南朗镇长平路1号观海园</t>
  </si>
  <si>
    <t>招七根</t>
  </si>
  <si>
    <t>中山市黄圃镇乐丰街</t>
  </si>
  <si>
    <t>梁永胜</t>
  </si>
  <si>
    <t>中山市黄圃镇文明大街三巷</t>
  </si>
  <si>
    <t>张毛女</t>
  </si>
  <si>
    <t>中山市南区圣都路1号中山清华坊凤雅苑凤雅十巷</t>
  </si>
  <si>
    <t>何敏建</t>
  </si>
  <si>
    <t>中山市南区华业路金叶新村</t>
  </si>
  <si>
    <t>刘秋泉</t>
  </si>
  <si>
    <t>中山市南区渡头村渡兴东路北街</t>
  </si>
  <si>
    <t>孙民富</t>
  </si>
  <si>
    <t>中山市东区白沙湾村冠湾街</t>
  </si>
  <si>
    <t>司培军</t>
  </si>
  <si>
    <t>中山市富湾新村月湾路四巷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</si>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</sst>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2"/>
      <name val="宋体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6"/>
      <name val="黑体"/>
      <charset val="134"/>
    </font>
    <font>
      <sz val="22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6" borderId="7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DEE8F2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P55"/>
  <sheetViews>
    <sheetView tabSelected="1" workbookViewId="0">
      <pane ySplit="3" topLeftCell="A46" activePane="bottomLeft" state="frozen"/>
      <selection/>
      <selection pane="bottomLeft" activeCell="I50" sqref="I50"/>
    </sheetView>
  </sheetViews>
  <sheetFormatPr defaultColWidth="9" defaultRowHeight="14.25"/>
  <cols>
    <col min="1" max="1" width="4.5" style="13" customWidth="1"/>
    <col min="2" max="2" width="9" style="13"/>
    <col min="3" max="3" width="26.75" style="13" customWidth="1"/>
    <col min="4" max="4" width="9" style="13" customWidth="1"/>
    <col min="5" max="6" width="10.625" style="13" customWidth="1"/>
    <col min="7" max="7" width="9" style="13" customWidth="1"/>
    <col min="8" max="10" width="9" style="13"/>
    <col min="11" max="11" width="12.875" style="13" customWidth="1"/>
    <col min="12" max="12" width="9" style="13"/>
    <col min="13" max="13" width="11.5" style="13" customWidth="1"/>
    <col min="14" max="14" width="11.6" style="13"/>
    <col min="15" max="15" width="9" style="13"/>
    <col min="16" max="16384" width="9" style="14"/>
  </cols>
  <sheetData>
    <row r="1" ht="20.25" spans="1:4">
      <c r="A1" s="15" t="s">
        <v>0</v>
      </c>
      <c r="B1" s="15"/>
      <c r="C1" s="15"/>
      <c r="D1" s="15"/>
    </row>
    <row r="2" s="1" customFormat="1" ht="37" customHeight="1" spans="1:1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="2" customFormat="1" ht="33" customHeight="1" spans="1:15">
      <c r="A3" s="17" t="s">
        <v>2</v>
      </c>
      <c r="B3" s="17" t="s">
        <v>3</v>
      </c>
      <c r="C3" s="17" t="s">
        <v>4</v>
      </c>
      <c r="D3" s="18" t="s">
        <v>5</v>
      </c>
      <c r="E3" s="18" t="s">
        <v>6</v>
      </c>
      <c r="F3" s="18" t="s">
        <v>7</v>
      </c>
      <c r="G3" s="17" t="s">
        <v>8</v>
      </c>
      <c r="H3" s="18" t="s">
        <v>9</v>
      </c>
      <c r="I3" s="18" t="s">
        <v>10</v>
      </c>
      <c r="J3" s="22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</row>
    <row r="4" s="3" customFormat="1" ht="33" customHeight="1" spans="1:42">
      <c r="A4" s="19">
        <v>1</v>
      </c>
      <c r="B4" s="20" t="s">
        <v>17</v>
      </c>
      <c r="C4" s="20" t="s">
        <v>18</v>
      </c>
      <c r="D4" s="20">
        <v>18</v>
      </c>
      <c r="E4" s="20" t="s">
        <v>19</v>
      </c>
      <c r="F4" s="20" t="s">
        <v>20</v>
      </c>
      <c r="G4" s="20" t="s">
        <v>21</v>
      </c>
      <c r="H4" s="20" t="s">
        <v>17</v>
      </c>
      <c r="I4" s="23" t="s">
        <v>22</v>
      </c>
      <c r="J4" s="20">
        <v>380</v>
      </c>
      <c r="K4" s="20">
        <f t="shared" ref="K4:K8" si="0">D4*1000</f>
        <v>18000</v>
      </c>
      <c r="L4" s="20">
        <f t="shared" ref="L4:L6" si="1">D4*0.6</f>
        <v>10.8</v>
      </c>
      <c r="M4" s="20" t="s">
        <v>23</v>
      </c>
      <c r="N4" s="20" t="s">
        <v>20</v>
      </c>
      <c r="O4" s="24">
        <v>0.6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</row>
    <row r="5" s="3" customFormat="1" ht="33" customHeight="1" spans="1:42">
      <c r="A5" s="19">
        <v>2</v>
      </c>
      <c r="B5" s="20" t="s">
        <v>24</v>
      </c>
      <c r="C5" s="20" t="s">
        <v>25</v>
      </c>
      <c r="D5" s="20">
        <v>20</v>
      </c>
      <c r="E5" s="20" t="s">
        <v>19</v>
      </c>
      <c r="F5" s="20" t="s">
        <v>20</v>
      </c>
      <c r="G5" s="20" t="s">
        <v>21</v>
      </c>
      <c r="H5" s="20" t="s">
        <v>24</v>
      </c>
      <c r="I5" s="23" t="s">
        <v>22</v>
      </c>
      <c r="J5" s="20">
        <v>380</v>
      </c>
      <c r="K5" s="20">
        <f t="shared" si="0"/>
        <v>20000</v>
      </c>
      <c r="L5" s="20">
        <f t="shared" si="1"/>
        <v>12</v>
      </c>
      <c r="M5" s="20" t="s">
        <v>23</v>
      </c>
      <c r="N5" s="20" t="s">
        <v>20</v>
      </c>
      <c r="O5" s="24">
        <v>0.6</v>
      </c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</row>
    <row r="6" s="3" customFormat="1" ht="33" customHeight="1" spans="1:42">
      <c r="A6" s="19">
        <v>3</v>
      </c>
      <c r="B6" s="20" t="s">
        <v>26</v>
      </c>
      <c r="C6" s="20" t="s">
        <v>27</v>
      </c>
      <c r="D6" s="20">
        <v>9</v>
      </c>
      <c r="E6" s="20" t="s">
        <v>19</v>
      </c>
      <c r="F6" s="20" t="s">
        <v>20</v>
      </c>
      <c r="G6" s="20" t="s">
        <v>21</v>
      </c>
      <c r="H6" s="20" t="s">
        <v>26</v>
      </c>
      <c r="I6" s="25" t="s">
        <v>22</v>
      </c>
      <c r="J6" s="20">
        <v>380</v>
      </c>
      <c r="K6" s="20">
        <f t="shared" si="0"/>
        <v>9000</v>
      </c>
      <c r="L6" s="20">
        <f t="shared" si="1"/>
        <v>5.4</v>
      </c>
      <c r="M6" s="20" t="s">
        <v>23</v>
      </c>
      <c r="N6" s="20" t="s">
        <v>20</v>
      </c>
      <c r="O6" s="24">
        <v>0.6</v>
      </c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</row>
    <row r="7" s="4" customFormat="1" ht="33" customHeight="1" spans="1:42">
      <c r="A7" s="19">
        <v>4</v>
      </c>
      <c r="B7" s="20" t="s">
        <v>28</v>
      </c>
      <c r="C7" s="20" t="s">
        <v>29</v>
      </c>
      <c r="D7" s="20">
        <v>26.64</v>
      </c>
      <c r="E7" s="20" t="s">
        <v>19</v>
      </c>
      <c r="F7" s="20" t="s">
        <v>20</v>
      </c>
      <c r="G7" s="20" t="s">
        <v>21</v>
      </c>
      <c r="H7" s="20" t="str">
        <f>B7</f>
        <v>曾亮辉</v>
      </c>
      <c r="I7" s="25" t="s">
        <v>22</v>
      </c>
      <c r="J7" s="20" t="s">
        <v>30</v>
      </c>
      <c r="K7" s="20">
        <f t="shared" si="0"/>
        <v>26640</v>
      </c>
      <c r="L7" s="20">
        <f>D7*1.2</f>
        <v>31.968</v>
      </c>
      <c r="M7" s="20" t="s">
        <v>23</v>
      </c>
      <c r="N7" s="20" t="s">
        <v>20</v>
      </c>
      <c r="O7" s="24">
        <v>0.6</v>
      </c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="5" customFormat="1" ht="33" customHeight="1" spans="1:42">
      <c r="A8" s="19">
        <v>5</v>
      </c>
      <c r="B8" s="20" t="s">
        <v>31</v>
      </c>
      <c r="C8" s="20" t="s">
        <v>32</v>
      </c>
      <c r="D8" s="20">
        <v>22</v>
      </c>
      <c r="E8" s="20" t="s">
        <v>19</v>
      </c>
      <c r="F8" s="20" t="s">
        <v>20</v>
      </c>
      <c r="G8" s="20" t="s">
        <v>21</v>
      </c>
      <c r="H8" s="20" t="str">
        <f>B8</f>
        <v>唐志华</v>
      </c>
      <c r="I8" s="25" t="s">
        <v>22</v>
      </c>
      <c r="J8" s="20" t="s">
        <v>30</v>
      </c>
      <c r="K8" s="20">
        <f t="shared" si="0"/>
        <v>22000</v>
      </c>
      <c r="L8" s="20">
        <f>D8*1.2</f>
        <v>26.4</v>
      </c>
      <c r="M8" s="20" t="s">
        <v>23</v>
      </c>
      <c r="N8" s="20" t="s">
        <v>20</v>
      </c>
      <c r="O8" s="24">
        <v>0.6</v>
      </c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="6" customFormat="1" ht="33" customHeight="1" spans="1:42">
      <c r="A9" s="19">
        <v>6</v>
      </c>
      <c r="B9" s="20" t="s">
        <v>33</v>
      </c>
      <c r="C9" s="20" t="s">
        <v>34</v>
      </c>
      <c r="D9" s="20">
        <v>9.6</v>
      </c>
      <c r="E9" s="20" t="s">
        <v>19</v>
      </c>
      <c r="F9" s="20" t="s">
        <v>20</v>
      </c>
      <c r="G9" s="20" t="s">
        <v>20</v>
      </c>
      <c r="H9" s="20" t="s">
        <v>33</v>
      </c>
      <c r="I9" s="25" t="s">
        <v>22</v>
      </c>
      <c r="J9" s="20">
        <v>220</v>
      </c>
      <c r="K9" s="20">
        <v>10000</v>
      </c>
      <c r="L9" s="20">
        <v>8</v>
      </c>
      <c r="M9" s="20" t="s">
        <v>23</v>
      </c>
      <c r="N9" s="20" t="s">
        <v>20</v>
      </c>
      <c r="O9" s="24">
        <v>0.6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</row>
    <row r="10" customFormat="1" ht="33" customHeight="1" spans="1:42">
      <c r="A10" s="19">
        <v>7</v>
      </c>
      <c r="B10" s="20" t="s">
        <v>35</v>
      </c>
      <c r="C10" s="20" t="s">
        <v>36</v>
      </c>
      <c r="D10" s="20">
        <v>29</v>
      </c>
      <c r="E10" s="20" t="s">
        <v>19</v>
      </c>
      <c r="F10" s="20" t="s">
        <v>20</v>
      </c>
      <c r="G10" s="20" t="s">
        <v>21</v>
      </c>
      <c r="H10" s="20" t="s">
        <v>35</v>
      </c>
      <c r="I10" s="25" t="s">
        <v>22</v>
      </c>
      <c r="J10" s="20">
        <v>380</v>
      </c>
      <c r="K10" s="20">
        <f t="shared" ref="K10:K14" si="2">D10*1000</f>
        <v>29000</v>
      </c>
      <c r="L10" s="20">
        <f t="shared" ref="L10:L14" si="3">D10*0.6</f>
        <v>17.4</v>
      </c>
      <c r="M10" s="20" t="s">
        <v>23</v>
      </c>
      <c r="N10" s="20" t="s">
        <v>20</v>
      </c>
      <c r="O10" s="24">
        <v>0.6</v>
      </c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</row>
    <row r="11" customFormat="1" ht="33" customHeight="1" spans="1:15">
      <c r="A11" s="19">
        <v>8</v>
      </c>
      <c r="B11" s="20" t="s">
        <v>37</v>
      </c>
      <c r="C11" s="20" t="s">
        <v>38</v>
      </c>
      <c r="D11" s="20">
        <v>17.6</v>
      </c>
      <c r="E11" s="20" t="s">
        <v>19</v>
      </c>
      <c r="F11" s="20" t="s">
        <v>20</v>
      </c>
      <c r="G11" s="20" t="s">
        <v>21</v>
      </c>
      <c r="H11" s="20" t="s">
        <v>37</v>
      </c>
      <c r="I11" s="25" t="s">
        <v>22</v>
      </c>
      <c r="J11" s="20">
        <v>380</v>
      </c>
      <c r="K11" s="20">
        <f t="shared" si="2"/>
        <v>17600</v>
      </c>
      <c r="L11" s="20">
        <f t="shared" si="3"/>
        <v>10.56</v>
      </c>
      <c r="M11" s="20" t="s">
        <v>23</v>
      </c>
      <c r="N11" s="20" t="s">
        <v>20</v>
      </c>
      <c r="O11" s="24">
        <v>0.6</v>
      </c>
    </row>
    <row r="12" customFormat="1" ht="33" customHeight="1" spans="1:15">
      <c r="A12" s="19">
        <v>9</v>
      </c>
      <c r="B12" s="20" t="s">
        <v>39</v>
      </c>
      <c r="C12" s="20" t="s">
        <v>40</v>
      </c>
      <c r="D12" s="20">
        <v>5.76</v>
      </c>
      <c r="E12" s="20" t="s">
        <v>19</v>
      </c>
      <c r="F12" s="20" t="s">
        <v>20</v>
      </c>
      <c r="G12" s="20" t="s">
        <v>21</v>
      </c>
      <c r="H12" s="20" t="s">
        <v>39</v>
      </c>
      <c r="I12" s="25" t="s">
        <v>22</v>
      </c>
      <c r="J12" s="20">
        <v>380</v>
      </c>
      <c r="K12" s="20">
        <f t="shared" si="2"/>
        <v>5760</v>
      </c>
      <c r="L12" s="20">
        <f t="shared" si="3"/>
        <v>3.456</v>
      </c>
      <c r="M12" s="20" t="s">
        <v>23</v>
      </c>
      <c r="N12" s="20" t="s">
        <v>20</v>
      </c>
      <c r="O12" s="24">
        <v>0.6</v>
      </c>
    </row>
    <row r="13" customFormat="1" ht="33" customHeight="1" spans="1:15">
      <c r="A13" s="19">
        <v>10</v>
      </c>
      <c r="B13" s="20" t="s">
        <v>41</v>
      </c>
      <c r="C13" s="20" t="s">
        <v>42</v>
      </c>
      <c r="D13" s="20">
        <v>21</v>
      </c>
      <c r="E13" s="20" t="s">
        <v>19</v>
      </c>
      <c r="F13" s="20" t="s">
        <v>20</v>
      </c>
      <c r="G13" s="20" t="s">
        <v>21</v>
      </c>
      <c r="H13" s="20" t="s">
        <v>41</v>
      </c>
      <c r="I13" s="25" t="s">
        <v>22</v>
      </c>
      <c r="J13" s="20">
        <v>380</v>
      </c>
      <c r="K13" s="20">
        <f t="shared" si="2"/>
        <v>21000</v>
      </c>
      <c r="L13" s="20">
        <f t="shared" si="3"/>
        <v>12.6</v>
      </c>
      <c r="M13" s="20" t="s">
        <v>23</v>
      </c>
      <c r="N13" s="20" t="s">
        <v>20</v>
      </c>
      <c r="O13" s="24">
        <v>0.6</v>
      </c>
    </row>
    <row r="14" customFormat="1" ht="33" customHeight="1" spans="1:15">
      <c r="A14" s="19">
        <v>11</v>
      </c>
      <c r="B14" s="20" t="s">
        <v>43</v>
      </c>
      <c r="C14" s="20" t="s">
        <v>44</v>
      </c>
      <c r="D14" s="20">
        <v>20</v>
      </c>
      <c r="E14" s="20" t="s">
        <v>19</v>
      </c>
      <c r="F14" s="20" t="s">
        <v>20</v>
      </c>
      <c r="G14" s="20" t="s">
        <v>21</v>
      </c>
      <c r="H14" s="20" t="s">
        <v>43</v>
      </c>
      <c r="I14" s="25" t="s">
        <v>22</v>
      </c>
      <c r="J14" s="20">
        <v>380</v>
      </c>
      <c r="K14" s="20">
        <f t="shared" si="2"/>
        <v>20000</v>
      </c>
      <c r="L14" s="20">
        <f t="shared" si="3"/>
        <v>12</v>
      </c>
      <c r="M14" s="20" t="s">
        <v>23</v>
      </c>
      <c r="N14" s="20" t="s">
        <v>20</v>
      </c>
      <c r="O14" s="24">
        <v>0.6</v>
      </c>
    </row>
    <row r="15" s="7" customFormat="1" ht="33" customHeight="1" spans="1:15">
      <c r="A15" s="19">
        <v>12</v>
      </c>
      <c r="B15" s="20" t="s">
        <v>45</v>
      </c>
      <c r="C15" s="20" t="s">
        <v>46</v>
      </c>
      <c r="D15" s="20">
        <v>14.3</v>
      </c>
      <c r="E15" s="20" t="s">
        <v>19</v>
      </c>
      <c r="F15" s="20" t="s">
        <v>20</v>
      </c>
      <c r="G15" s="20" t="s">
        <v>21</v>
      </c>
      <c r="H15" s="20" t="s">
        <v>45</v>
      </c>
      <c r="I15" s="25" t="s">
        <v>22</v>
      </c>
      <c r="J15" s="20">
        <v>220</v>
      </c>
      <c r="K15" s="20">
        <f t="shared" ref="K15:K22" si="4">D15*900</f>
        <v>12870</v>
      </c>
      <c r="L15" s="20">
        <v>10</v>
      </c>
      <c r="M15" s="20" t="s">
        <v>23</v>
      </c>
      <c r="N15" s="20" t="s">
        <v>20</v>
      </c>
      <c r="O15" s="24">
        <v>0.6</v>
      </c>
    </row>
    <row r="16" s="7" customFormat="1" ht="33" customHeight="1" spans="1:15">
      <c r="A16" s="19">
        <v>13</v>
      </c>
      <c r="B16" s="20" t="s">
        <v>47</v>
      </c>
      <c r="C16" s="20" t="s">
        <v>48</v>
      </c>
      <c r="D16" s="20">
        <v>25.28</v>
      </c>
      <c r="E16" s="20" t="s">
        <v>19</v>
      </c>
      <c r="F16" s="20" t="s">
        <v>20</v>
      </c>
      <c r="G16" s="20" t="s">
        <v>21</v>
      </c>
      <c r="H16" s="20" t="s">
        <v>47</v>
      </c>
      <c r="I16" s="25" t="s">
        <v>22</v>
      </c>
      <c r="J16" s="20">
        <v>380</v>
      </c>
      <c r="K16" s="20">
        <f t="shared" si="4"/>
        <v>22752</v>
      </c>
      <c r="L16" s="20">
        <v>18</v>
      </c>
      <c r="M16" s="20" t="s">
        <v>23</v>
      </c>
      <c r="N16" s="20" t="s">
        <v>20</v>
      </c>
      <c r="O16" s="24">
        <v>0.6</v>
      </c>
    </row>
    <row r="17" s="7" customFormat="1" ht="33" customHeight="1" spans="1:15">
      <c r="A17" s="19">
        <v>14</v>
      </c>
      <c r="B17" s="20" t="s">
        <v>49</v>
      </c>
      <c r="C17" s="20" t="s">
        <v>50</v>
      </c>
      <c r="D17" s="20">
        <v>21.72</v>
      </c>
      <c r="E17" s="20" t="s">
        <v>19</v>
      </c>
      <c r="F17" s="20" t="s">
        <v>20</v>
      </c>
      <c r="G17" s="20" t="s">
        <v>21</v>
      </c>
      <c r="H17" s="20" t="s">
        <v>49</v>
      </c>
      <c r="I17" s="25" t="s">
        <v>22</v>
      </c>
      <c r="J17" s="20">
        <v>380</v>
      </c>
      <c r="K17" s="20">
        <f t="shared" si="4"/>
        <v>19548</v>
      </c>
      <c r="L17" s="20">
        <v>15</v>
      </c>
      <c r="M17" s="20" t="s">
        <v>23</v>
      </c>
      <c r="N17" s="20" t="s">
        <v>20</v>
      </c>
      <c r="O17" s="24">
        <v>0.6</v>
      </c>
    </row>
    <row r="18" s="7" customFormat="1" ht="33" customHeight="1" spans="1:15">
      <c r="A18" s="19">
        <v>15</v>
      </c>
      <c r="B18" s="20" t="s">
        <v>51</v>
      </c>
      <c r="C18" s="20" t="s">
        <v>52</v>
      </c>
      <c r="D18" s="20">
        <v>24.75</v>
      </c>
      <c r="E18" s="20" t="s">
        <v>19</v>
      </c>
      <c r="F18" s="20" t="s">
        <v>20</v>
      </c>
      <c r="G18" s="20" t="s">
        <v>21</v>
      </c>
      <c r="H18" s="20" t="s">
        <v>51</v>
      </c>
      <c r="I18" s="23" t="s">
        <v>22</v>
      </c>
      <c r="J18" s="20">
        <v>380</v>
      </c>
      <c r="K18" s="20">
        <f t="shared" si="4"/>
        <v>22275</v>
      </c>
      <c r="L18" s="20">
        <v>17</v>
      </c>
      <c r="M18" s="20" t="s">
        <v>23</v>
      </c>
      <c r="N18" s="20" t="s">
        <v>20</v>
      </c>
      <c r="O18" s="24">
        <v>0.6</v>
      </c>
    </row>
    <row r="19" s="7" customFormat="1" ht="33" customHeight="1" spans="1:15">
      <c r="A19" s="19">
        <v>16</v>
      </c>
      <c r="B19" s="20" t="s">
        <v>53</v>
      </c>
      <c r="C19" s="20" t="s">
        <v>54</v>
      </c>
      <c r="D19" s="20">
        <v>21.45</v>
      </c>
      <c r="E19" s="20" t="s">
        <v>19</v>
      </c>
      <c r="F19" s="20" t="s">
        <v>20</v>
      </c>
      <c r="G19" s="20" t="s">
        <v>21</v>
      </c>
      <c r="H19" s="20" t="s">
        <v>53</v>
      </c>
      <c r="I19" s="25" t="s">
        <v>22</v>
      </c>
      <c r="J19" s="20">
        <v>380</v>
      </c>
      <c r="K19" s="20">
        <f t="shared" si="4"/>
        <v>19305</v>
      </c>
      <c r="L19" s="20">
        <v>14</v>
      </c>
      <c r="M19" s="20" t="s">
        <v>23</v>
      </c>
      <c r="N19" s="20" t="s">
        <v>20</v>
      </c>
      <c r="O19" s="24">
        <v>0.6</v>
      </c>
    </row>
    <row r="20" s="7" customFormat="1" ht="33" customHeight="1" spans="1:15">
      <c r="A20" s="19">
        <v>17</v>
      </c>
      <c r="B20" s="20" t="s">
        <v>55</v>
      </c>
      <c r="C20" s="20" t="s">
        <v>56</v>
      </c>
      <c r="D20" s="20">
        <v>27</v>
      </c>
      <c r="E20" s="20" t="s">
        <v>19</v>
      </c>
      <c r="F20" s="20" t="s">
        <v>20</v>
      </c>
      <c r="G20" s="20" t="s">
        <v>21</v>
      </c>
      <c r="H20" s="20" t="s">
        <v>55</v>
      </c>
      <c r="I20" s="25" t="s">
        <v>22</v>
      </c>
      <c r="J20" s="20">
        <v>380</v>
      </c>
      <c r="K20" s="20">
        <f t="shared" si="4"/>
        <v>24300</v>
      </c>
      <c r="L20" s="20">
        <v>20</v>
      </c>
      <c r="M20" s="20" t="s">
        <v>23</v>
      </c>
      <c r="N20" s="20" t="s">
        <v>20</v>
      </c>
      <c r="O20" s="24">
        <v>0.6</v>
      </c>
    </row>
    <row r="21" s="7" customFormat="1" ht="33" customHeight="1" spans="1:15">
      <c r="A21" s="19">
        <v>18</v>
      </c>
      <c r="B21" s="20" t="s">
        <v>57</v>
      </c>
      <c r="C21" s="20" t="s">
        <v>50</v>
      </c>
      <c r="D21" s="20">
        <v>22.72</v>
      </c>
      <c r="E21" s="20" t="s">
        <v>19</v>
      </c>
      <c r="F21" s="20" t="s">
        <v>20</v>
      </c>
      <c r="G21" s="20" t="s">
        <v>21</v>
      </c>
      <c r="H21" s="20" t="s">
        <v>57</v>
      </c>
      <c r="I21" s="25" t="s">
        <v>22</v>
      </c>
      <c r="J21" s="20">
        <v>380</v>
      </c>
      <c r="K21" s="20">
        <f t="shared" si="4"/>
        <v>20448</v>
      </c>
      <c r="L21" s="20">
        <v>14</v>
      </c>
      <c r="M21" s="20" t="s">
        <v>23</v>
      </c>
      <c r="N21" s="20" t="s">
        <v>20</v>
      </c>
      <c r="O21" s="24">
        <v>0.6</v>
      </c>
    </row>
    <row r="22" s="7" customFormat="1" ht="33" customHeight="1" spans="1:15">
      <c r="A22" s="19">
        <v>19</v>
      </c>
      <c r="B22" s="20" t="s">
        <v>58</v>
      </c>
      <c r="C22" s="20" t="s">
        <v>59</v>
      </c>
      <c r="D22" s="20">
        <v>26.4</v>
      </c>
      <c r="E22" s="20" t="s">
        <v>19</v>
      </c>
      <c r="F22" s="20" t="s">
        <v>20</v>
      </c>
      <c r="G22" s="20" t="s">
        <v>21</v>
      </c>
      <c r="H22" s="20" t="s">
        <v>58</v>
      </c>
      <c r="I22" s="25" t="s">
        <v>22</v>
      </c>
      <c r="J22" s="20">
        <v>380</v>
      </c>
      <c r="K22" s="20">
        <f t="shared" si="4"/>
        <v>23760</v>
      </c>
      <c r="L22" s="20">
        <v>20</v>
      </c>
      <c r="M22" s="20" t="s">
        <v>23</v>
      </c>
      <c r="N22" s="20" t="s">
        <v>20</v>
      </c>
      <c r="O22" s="24">
        <v>0.6</v>
      </c>
    </row>
    <row r="23" s="6" customFormat="1" ht="33" customHeight="1" spans="1:15">
      <c r="A23" s="19">
        <v>20</v>
      </c>
      <c r="B23" s="20" t="s">
        <v>33</v>
      </c>
      <c r="C23" s="20" t="s">
        <v>60</v>
      </c>
      <c r="D23" s="20">
        <v>9.6</v>
      </c>
      <c r="E23" s="20" t="s">
        <v>19</v>
      </c>
      <c r="F23" s="20" t="s">
        <v>20</v>
      </c>
      <c r="G23" s="20" t="s">
        <v>20</v>
      </c>
      <c r="H23" s="20" t="s">
        <v>33</v>
      </c>
      <c r="I23" s="25" t="s">
        <v>22</v>
      </c>
      <c r="J23" s="20">
        <v>220</v>
      </c>
      <c r="K23" s="20">
        <v>10000</v>
      </c>
      <c r="L23" s="20">
        <v>8</v>
      </c>
      <c r="M23" s="20" t="s">
        <v>23</v>
      </c>
      <c r="N23" s="20" t="s">
        <v>20</v>
      </c>
      <c r="O23" s="24">
        <v>0.6</v>
      </c>
    </row>
    <row r="24" s="8" customFormat="1" ht="33" customHeight="1" spans="1:15">
      <c r="A24" s="19">
        <v>21</v>
      </c>
      <c r="B24" s="20" t="s">
        <v>61</v>
      </c>
      <c r="C24" s="20" t="s">
        <v>62</v>
      </c>
      <c r="D24" s="20">
        <v>15.5</v>
      </c>
      <c r="E24" s="20" t="s">
        <v>19</v>
      </c>
      <c r="F24" s="20" t="s">
        <v>20</v>
      </c>
      <c r="G24" s="20" t="s">
        <v>21</v>
      </c>
      <c r="H24" s="20" t="s">
        <v>61</v>
      </c>
      <c r="I24" s="25" t="s">
        <v>22</v>
      </c>
      <c r="J24" s="20">
        <v>380</v>
      </c>
      <c r="K24" s="20">
        <f t="shared" ref="K24:K32" si="5">D24*1000</f>
        <v>15500</v>
      </c>
      <c r="L24" s="20">
        <f t="shared" ref="L24:L32" si="6">D24*0.5</f>
        <v>7.75</v>
      </c>
      <c r="M24" s="20" t="s">
        <v>23</v>
      </c>
      <c r="N24" s="20" t="s">
        <v>20</v>
      </c>
      <c r="O24" s="24">
        <v>0.6</v>
      </c>
    </row>
    <row r="25" s="8" customFormat="1" ht="33" customHeight="1" spans="1:15">
      <c r="A25" s="19">
        <v>22</v>
      </c>
      <c r="B25" s="20" t="s">
        <v>63</v>
      </c>
      <c r="C25" s="20" t="s">
        <v>64</v>
      </c>
      <c r="D25" s="20">
        <v>6.66</v>
      </c>
      <c r="E25" s="20" t="s">
        <v>19</v>
      </c>
      <c r="F25" s="20" t="s">
        <v>20</v>
      </c>
      <c r="G25" s="20" t="s">
        <v>21</v>
      </c>
      <c r="H25" s="20" t="s">
        <v>63</v>
      </c>
      <c r="I25" s="25" t="s">
        <v>22</v>
      </c>
      <c r="J25" s="20">
        <v>220</v>
      </c>
      <c r="K25" s="20">
        <f t="shared" si="5"/>
        <v>6660</v>
      </c>
      <c r="L25" s="20">
        <f t="shared" si="6"/>
        <v>3.33</v>
      </c>
      <c r="M25" s="20" t="s">
        <v>23</v>
      </c>
      <c r="N25" s="20" t="s">
        <v>20</v>
      </c>
      <c r="O25" s="24">
        <v>0.6</v>
      </c>
    </row>
    <row r="26" s="8" customFormat="1" ht="33" customHeight="1" spans="1:15">
      <c r="A26" s="19">
        <v>23</v>
      </c>
      <c r="B26" s="20" t="s">
        <v>65</v>
      </c>
      <c r="C26" s="20" t="s">
        <v>66</v>
      </c>
      <c r="D26" s="20">
        <v>10</v>
      </c>
      <c r="E26" s="20" t="s">
        <v>19</v>
      </c>
      <c r="F26" s="20" t="s">
        <v>20</v>
      </c>
      <c r="G26" s="20" t="s">
        <v>21</v>
      </c>
      <c r="H26" s="20" t="s">
        <v>65</v>
      </c>
      <c r="I26" s="25" t="s">
        <v>22</v>
      </c>
      <c r="J26" s="20">
        <v>380</v>
      </c>
      <c r="K26" s="20">
        <f t="shared" si="5"/>
        <v>10000</v>
      </c>
      <c r="L26" s="20">
        <f t="shared" si="6"/>
        <v>5</v>
      </c>
      <c r="M26" s="20" t="s">
        <v>23</v>
      </c>
      <c r="N26" s="20" t="s">
        <v>20</v>
      </c>
      <c r="O26" s="24">
        <v>0.6</v>
      </c>
    </row>
    <row r="27" s="8" customFormat="1" ht="33" customHeight="1" spans="1:15">
      <c r="A27" s="19">
        <v>24</v>
      </c>
      <c r="B27" s="20" t="s">
        <v>67</v>
      </c>
      <c r="C27" s="20" t="s">
        <v>68</v>
      </c>
      <c r="D27" s="20">
        <v>30</v>
      </c>
      <c r="E27" s="20" t="s">
        <v>19</v>
      </c>
      <c r="F27" s="20" t="s">
        <v>20</v>
      </c>
      <c r="G27" s="20" t="s">
        <v>21</v>
      </c>
      <c r="H27" s="20" t="s">
        <v>67</v>
      </c>
      <c r="I27" s="25" t="s">
        <v>22</v>
      </c>
      <c r="J27" s="20">
        <v>380</v>
      </c>
      <c r="K27" s="20">
        <f t="shared" si="5"/>
        <v>30000</v>
      </c>
      <c r="L27" s="20">
        <f t="shared" si="6"/>
        <v>15</v>
      </c>
      <c r="M27" s="20" t="s">
        <v>23</v>
      </c>
      <c r="N27" s="20" t="s">
        <v>20</v>
      </c>
      <c r="O27" s="24">
        <v>0.6</v>
      </c>
    </row>
    <row r="28" s="8" customFormat="1" ht="33" customHeight="1" spans="1:15">
      <c r="A28" s="19">
        <v>25</v>
      </c>
      <c r="B28" s="20" t="s">
        <v>69</v>
      </c>
      <c r="C28" s="20" t="s">
        <v>70</v>
      </c>
      <c r="D28" s="20">
        <v>36.85</v>
      </c>
      <c r="E28" s="20" t="s">
        <v>19</v>
      </c>
      <c r="F28" s="20" t="s">
        <v>20</v>
      </c>
      <c r="G28" s="20" t="s">
        <v>21</v>
      </c>
      <c r="H28" s="20" t="s">
        <v>69</v>
      </c>
      <c r="I28" s="25" t="s">
        <v>22</v>
      </c>
      <c r="J28" s="20">
        <v>380</v>
      </c>
      <c r="K28" s="20">
        <f t="shared" si="5"/>
        <v>36850</v>
      </c>
      <c r="L28" s="20">
        <f t="shared" si="6"/>
        <v>18.425</v>
      </c>
      <c r="M28" s="20" t="s">
        <v>23</v>
      </c>
      <c r="N28" s="20" t="s">
        <v>20</v>
      </c>
      <c r="O28" s="24">
        <v>0.6</v>
      </c>
    </row>
    <row r="29" s="8" customFormat="1" ht="33" customHeight="1" spans="1:15">
      <c r="A29" s="19">
        <v>26</v>
      </c>
      <c r="B29" s="20" t="s">
        <v>71</v>
      </c>
      <c r="C29" s="20" t="s">
        <v>72</v>
      </c>
      <c r="D29" s="20">
        <v>6.08</v>
      </c>
      <c r="E29" s="20" t="s">
        <v>19</v>
      </c>
      <c r="F29" s="20" t="s">
        <v>20</v>
      </c>
      <c r="G29" s="20" t="s">
        <v>21</v>
      </c>
      <c r="H29" s="20" t="s">
        <v>71</v>
      </c>
      <c r="I29" s="25" t="s">
        <v>22</v>
      </c>
      <c r="J29" s="20">
        <v>220</v>
      </c>
      <c r="K29" s="20">
        <f t="shared" si="5"/>
        <v>6080</v>
      </c>
      <c r="L29" s="20">
        <f t="shared" si="6"/>
        <v>3.04</v>
      </c>
      <c r="M29" s="20" t="s">
        <v>23</v>
      </c>
      <c r="N29" s="20" t="s">
        <v>20</v>
      </c>
      <c r="O29" s="24">
        <v>0.6</v>
      </c>
    </row>
    <row r="30" s="8" customFormat="1" ht="33" customHeight="1" spans="1:15">
      <c r="A30" s="19">
        <v>27</v>
      </c>
      <c r="B30" s="20" t="s">
        <v>73</v>
      </c>
      <c r="C30" s="20" t="s">
        <v>70</v>
      </c>
      <c r="D30" s="20">
        <v>29.42</v>
      </c>
      <c r="E30" s="20" t="s">
        <v>19</v>
      </c>
      <c r="F30" s="20" t="s">
        <v>20</v>
      </c>
      <c r="G30" s="20" t="s">
        <v>21</v>
      </c>
      <c r="H30" s="20" t="s">
        <v>73</v>
      </c>
      <c r="I30" s="25" t="s">
        <v>22</v>
      </c>
      <c r="J30" s="20">
        <v>380</v>
      </c>
      <c r="K30" s="20">
        <f t="shared" si="5"/>
        <v>29420</v>
      </c>
      <c r="L30" s="20">
        <f t="shared" si="6"/>
        <v>14.71</v>
      </c>
      <c r="M30" s="20" t="s">
        <v>23</v>
      </c>
      <c r="N30" s="20" t="s">
        <v>20</v>
      </c>
      <c r="O30" s="24">
        <v>0.6</v>
      </c>
    </row>
    <row r="31" s="8" customFormat="1" ht="33" customHeight="1" spans="1:15">
      <c r="A31" s="19">
        <v>28</v>
      </c>
      <c r="B31" s="20" t="s">
        <v>74</v>
      </c>
      <c r="C31" s="20" t="s">
        <v>75</v>
      </c>
      <c r="D31" s="20">
        <v>10.44</v>
      </c>
      <c r="E31" s="20" t="s">
        <v>19</v>
      </c>
      <c r="F31" s="20" t="s">
        <v>20</v>
      </c>
      <c r="G31" s="20" t="s">
        <v>21</v>
      </c>
      <c r="H31" s="20" t="s">
        <v>74</v>
      </c>
      <c r="I31" s="25" t="s">
        <v>22</v>
      </c>
      <c r="J31" s="20">
        <v>220</v>
      </c>
      <c r="K31" s="20">
        <f t="shared" si="5"/>
        <v>10440</v>
      </c>
      <c r="L31" s="20">
        <f t="shared" si="6"/>
        <v>5.22</v>
      </c>
      <c r="M31" s="20" t="s">
        <v>23</v>
      </c>
      <c r="N31" s="20" t="s">
        <v>20</v>
      </c>
      <c r="O31" s="24">
        <v>0.6</v>
      </c>
    </row>
    <row r="32" s="8" customFormat="1" ht="33" customHeight="1" spans="1:15">
      <c r="A32" s="19">
        <v>29</v>
      </c>
      <c r="B32" s="20" t="s">
        <v>76</v>
      </c>
      <c r="C32" s="20" t="s">
        <v>77</v>
      </c>
      <c r="D32" s="20">
        <v>17.76</v>
      </c>
      <c r="E32" s="20" t="s">
        <v>19</v>
      </c>
      <c r="F32" s="20" t="s">
        <v>20</v>
      </c>
      <c r="G32" s="20" t="s">
        <v>21</v>
      </c>
      <c r="H32" s="20" t="s">
        <v>76</v>
      </c>
      <c r="I32" s="25" t="s">
        <v>22</v>
      </c>
      <c r="J32" s="20">
        <v>380</v>
      </c>
      <c r="K32" s="20">
        <f t="shared" si="5"/>
        <v>17760</v>
      </c>
      <c r="L32" s="20">
        <f t="shared" si="6"/>
        <v>8.88</v>
      </c>
      <c r="M32" s="20" t="s">
        <v>23</v>
      </c>
      <c r="N32" s="20" t="s">
        <v>20</v>
      </c>
      <c r="O32" s="24">
        <v>0.6</v>
      </c>
    </row>
    <row r="33" s="9" customFormat="1" ht="33" customHeight="1" spans="1:15">
      <c r="A33" s="19">
        <v>30</v>
      </c>
      <c r="B33" s="20" t="s">
        <v>78</v>
      </c>
      <c r="C33" s="20" t="s">
        <v>79</v>
      </c>
      <c r="D33" s="20">
        <v>10.4</v>
      </c>
      <c r="E33" s="20" t="s">
        <v>19</v>
      </c>
      <c r="F33" s="20" t="s">
        <v>20</v>
      </c>
      <c r="G33" s="20" t="s">
        <v>20</v>
      </c>
      <c r="H33" s="20" t="s">
        <v>80</v>
      </c>
      <c r="I33" s="25" t="s">
        <v>22</v>
      </c>
      <c r="J33" s="20">
        <v>220</v>
      </c>
      <c r="K33" s="20">
        <f>D33*1000*0.9</f>
        <v>9360</v>
      </c>
      <c r="L33" s="20">
        <v>7</v>
      </c>
      <c r="M33" s="20" t="s">
        <v>23</v>
      </c>
      <c r="N33" s="20" t="s">
        <v>20</v>
      </c>
      <c r="O33" s="24">
        <v>0.6</v>
      </c>
    </row>
    <row r="34" s="10" customFormat="1" ht="33" customHeight="1" spans="1:15">
      <c r="A34" s="19">
        <v>31</v>
      </c>
      <c r="B34" s="20" t="s">
        <v>81</v>
      </c>
      <c r="C34" s="20" t="s">
        <v>82</v>
      </c>
      <c r="D34" s="20">
        <v>11.2</v>
      </c>
      <c r="E34" s="20" t="s">
        <v>81</v>
      </c>
      <c r="F34" s="20" t="s">
        <v>20</v>
      </c>
      <c r="G34" s="20" t="s">
        <v>21</v>
      </c>
      <c r="H34" s="20" t="s">
        <v>81</v>
      </c>
      <c r="I34" s="23" t="s">
        <v>22</v>
      </c>
      <c r="J34" s="20">
        <v>380</v>
      </c>
      <c r="K34" s="20">
        <v>10080</v>
      </c>
      <c r="L34" s="20">
        <v>9.2</v>
      </c>
      <c r="M34" s="20" t="s">
        <v>23</v>
      </c>
      <c r="N34" s="20" t="s">
        <v>20</v>
      </c>
      <c r="O34" s="24">
        <v>0.6</v>
      </c>
    </row>
    <row r="35" s="11" customFormat="1" ht="33" customHeight="1" spans="1:15">
      <c r="A35" s="19">
        <v>32</v>
      </c>
      <c r="B35" s="20" t="s">
        <v>83</v>
      </c>
      <c r="C35" s="20" t="s">
        <v>84</v>
      </c>
      <c r="D35" s="20">
        <v>16</v>
      </c>
      <c r="E35" s="20" t="s">
        <v>19</v>
      </c>
      <c r="F35" s="20" t="s">
        <v>20</v>
      </c>
      <c r="G35" s="20" t="s">
        <v>21</v>
      </c>
      <c r="H35" s="20" t="s">
        <v>83</v>
      </c>
      <c r="I35" s="25" t="s">
        <v>22</v>
      </c>
      <c r="J35" s="20">
        <v>380</v>
      </c>
      <c r="K35" s="20">
        <v>16000</v>
      </c>
      <c r="L35" s="20">
        <v>16</v>
      </c>
      <c r="M35" s="20" t="s">
        <v>23</v>
      </c>
      <c r="N35" s="20" t="s">
        <v>20</v>
      </c>
      <c r="O35" s="24">
        <v>0.6</v>
      </c>
    </row>
    <row r="36" s="12" customFormat="1" ht="33" customHeight="1" spans="1:15">
      <c r="A36" s="19">
        <v>33</v>
      </c>
      <c r="B36" s="20" t="s">
        <v>85</v>
      </c>
      <c r="C36" s="20" t="s">
        <v>86</v>
      </c>
      <c r="D36" s="20">
        <v>60</v>
      </c>
      <c r="E36" s="20" t="s">
        <v>19</v>
      </c>
      <c r="F36" s="20" t="s">
        <v>20</v>
      </c>
      <c r="G36" s="20" t="s">
        <v>21</v>
      </c>
      <c r="H36" s="20" t="s">
        <v>85</v>
      </c>
      <c r="I36" s="25" t="s">
        <v>22</v>
      </c>
      <c r="J36" s="20">
        <v>380</v>
      </c>
      <c r="K36" s="20">
        <v>72000</v>
      </c>
      <c r="L36" s="20">
        <v>42</v>
      </c>
      <c r="M36" s="20" t="s">
        <v>23</v>
      </c>
      <c r="N36" s="20" t="s">
        <v>20</v>
      </c>
      <c r="O36" s="24">
        <v>0.6</v>
      </c>
    </row>
    <row r="37" s="11" customFormat="1" ht="33" customHeight="1" spans="1:15">
      <c r="A37" s="19">
        <v>34</v>
      </c>
      <c r="B37" s="20" t="s">
        <v>87</v>
      </c>
      <c r="C37" s="20" t="s">
        <v>88</v>
      </c>
      <c r="D37" s="20">
        <v>14.58</v>
      </c>
      <c r="E37" s="20" t="s">
        <v>19</v>
      </c>
      <c r="F37" s="20" t="s">
        <v>20</v>
      </c>
      <c r="G37" s="20" t="s">
        <v>21</v>
      </c>
      <c r="H37" s="20" t="s">
        <v>87</v>
      </c>
      <c r="I37" s="25" t="s">
        <v>22</v>
      </c>
      <c r="J37" s="20">
        <v>220</v>
      </c>
      <c r="K37" s="20">
        <v>20580</v>
      </c>
      <c r="L37" s="20">
        <v>10.2025</v>
      </c>
      <c r="M37" s="20" t="s">
        <v>23</v>
      </c>
      <c r="N37" s="20" t="s">
        <v>20</v>
      </c>
      <c r="O37" s="24">
        <v>0.6</v>
      </c>
    </row>
    <row r="38" s="11" customFormat="1" ht="33" customHeight="1" spans="1:15">
      <c r="A38" s="19">
        <v>35</v>
      </c>
      <c r="B38" s="20" t="s">
        <v>89</v>
      </c>
      <c r="C38" s="20" t="s">
        <v>90</v>
      </c>
      <c r="D38" s="20">
        <v>19.25</v>
      </c>
      <c r="E38" s="20" t="s">
        <v>19</v>
      </c>
      <c r="F38" s="20" t="s">
        <v>20</v>
      </c>
      <c r="G38" s="20" t="s">
        <v>21</v>
      </c>
      <c r="H38" s="20" t="s">
        <v>89</v>
      </c>
      <c r="I38" s="25" t="s">
        <v>22</v>
      </c>
      <c r="J38" s="20">
        <v>380</v>
      </c>
      <c r="K38" s="20">
        <v>27191</v>
      </c>
      <c r="L38" s="20">
        <v>12.77</v>
      </c>
      <c r="M38" s="20" t="s">
        <v>23</v>
      </c>
      <c r="N38" s="20" t="s">
        <v>20</v>
      </c>
      <c r="O38" s="24">
        <v>0.6</v>
      </c>
    </row>
    <row r="39" s="12" customFormat="1" ht="33" customHeight="1" spans="1:15">
      <c r="A39" s="19">
        <v>36</v>
      </c>
      <c r="B39" s="20" t="s">
        <v>91</v>
      </c>
      <c r="C39" s="20" t="s">
        <v>92</v>
      </c>
      <c r="D39" s="20">
        <v>16.775</v>
      </c>
      <c r="E39" s="20" t="s">
        <v>19</v>
      </c>
      <c r="F39" s="20" t="s">
        <v>20</v>
      </c>
      <c r="G39" s="20" t="s">
        <v>21</v>
      </c>
      <c r="H39" s="20" t="s">
        <v>91</v>
      </c>
      <c r="I39" s="25" t="s">
        <v>22</v>
      </c>
      <c r="J39" s="20">
        <v>380</v>
      </c>
      <c r="K39" s="20">
        <v>20200</v>
      </c>
      <c r="L39" s="20">
        <v>11.8263</v>
      </c>
      <c r="M39" s="20" t="s">
        <v>23</v>
      </c>
      <c r="N39" s="20" t="s">
        <v>20</v>
      </c>
      <c r="O39" s="24">
        <v>0.6</v>
      </c>
    </row>
    <row r="40" s="12" customFormat="1" ht="33" customHeight="1" spans="1:15">
      <c r="A40" s="19">
        <v>37</v>
      </c>
      <c r="B40" s="20" t="s">
        <v>93</v>
      </c>
      <c r="C40" s="20" t="s">
        <v>94</v>
      </c>
      <c r="D40" s="20">
        <v>16.22</v>
      </c>
      <c r="E40" s="20" t="s">
        <v>19</v>
      </c>
      <c r="F40" s="20" t="s">
        <v>20</v>
      </c>
      <c r="G40" s="20" t="s">
        <v>21</v>
      </c>
      <c r="H40" s="20" t="s">
        <v>93</v>
      </c>
      <c r="I40" s="25" t="s">
        <v>22</v>
      </c>
      <c r="J40" s="20">
        <v>380</v>
      </c>
      <c r="K40" s="20">
        <v>20200</v>
      </c>
      <c r="L40" s="20">
        <v>11.354</v>
      </c>
      <c r="M40" s="20" t="s">
        <v>23</v>
      </c>
      <c r="N40" s="20" t="s">
        <v>20</v>
      </c>
      <c r="O40" s="24">
        <v>0.6</v>
      </c>
    </row>
    <row r="41" s="12" customFormat="1" ht="33" customHeight="1" spans="1:15">
      <c r="A41" s="19">
        <v>38</v>
      </c>
      <c r="B41" s="20" t="s">
        <v>95</v>
      </c>
      <c r="C41" s="20" t="s">
        <v>96</v>
      </c>
      <c r="D41" s="20">
        <v>32.73</v>
      </c>
      <c r="E41" s="20" t="s">
        <v>19</v>
      </c>
      <c r="F41" s="20" t="s">
        <v>20</v>
      </c>
      <c r="G41" s="20" t="s">
        <v>21</v>
      </c>
      <c r="H41" s="20" t="s">
        <v>95</v>
      </c>
      <c r="I41" s="25" t="s">
        <v>22</v>
      </c>
      <c r="J41" s="20">
        <v>380</v>
      </c>
      <c r="K41" s="20">
        <v>46000</v>
      </c>
      <c r="L41" s="20">
        <v>23</v>
      </c>
      <c r="M41" s="20" t="s">
        <v>23</v>
      </c>
      <c r="N41" s="20" t="s">
        <v>20</v>
      </c>
      <c r="O41" s="24">
        <v>0.6</v>
      </c>
    </row>
    <row r="42" s="12" customFormat="1" ht="33" customHeight="1" spans="1:15">
      <c r="A42" s="19">
        <v>39</v>
      </c>
      <c r="B42" s="20" t="s">
        <v>97</v>
      </c>
      <c r="C42" s="20" t="s">
        <v>98</v>
      </c>
      <c r="D42" s="20">
        <v>43.45</v>
      </c>
      <c r="E42" s="20" t="s">
        <v>19</v>
      </c>
      <c r="F42" s="20" t="s">
        <v>20</v>
      </c>
      <c r="G42" s="20" t="s">
        <v>21</v>
      </c>
      <c r="H42" s="20" t="s">
        <v>97</v>
      </c>
      <c r="I42" s="25" t="s">
        <v>22</v>
      </c>
      <c r="J42" s="20">
        <v>380</v>
      </c>
      <c r="K42" s="20">
        <v>52000</v>
      </c>
      <c r="L42" s="20">
        <v>27</v>
      </c>
      <c r="M42" s="20" t="s">
        <v>23</v>
      </c>
      <c r="N42" s="20" t="s">
        <v>20</v>
      </c>
      <c r="O42" s="24">
        <v>0.6</v>
      </c>
    </row>
    <row r="43" s="12" customFormat="1" ht="33" customHeight="1" spans="1:15">
      <c r="A43" s="19">
        <v>40</v>
      </c>
      <c r="B43" s="20" t="s">
        <v>99</v>
      </c>
      <c r="C43" s="20" t="s">
        <v>100</v>
      </c>
      <c r="D43" s="20">
        <v>15.04</v>
      </c>
      <c r="E43" s="20" t="s">
        <v>19</v>
      </c>
      <c r="F43" s="20" t="s">
        <v>20</v>
      </c>
      <c r="G43" s="20" t="s">
        <v>21</v>
      </c>
      <c r="H43" s="20" t="s">
        <v>99</v>
      </c>
      <c r="I43" s="25" t="s">
        <v>22</v>
      </c>
      <c r="J43" s="20">
        <v>380</v>
      </c>
      <c r="K43" s="20">
        <v>21000</v>
      </c>
      <c r="L43" s="20">
        <v>11.5</v>
      </c>
      <c r="M43" s="20" t="s">
        <v>23</v>
      </c>
      <c r="N43" s="20" t="s">
        <v>20</v>
      </c>
      <c r="O43" s="24">
        <v>0.6</v>
      </c>
    </row>
    <row r="44" s="12" customFormat="1" ht="33" customHeight="1" spans="1:15">
      <c r="A44" s="19">
        <v>41</v>
      </c>
      <c r="B44" s="20" t="s">
        <v>101</v>
      </c>
      <c r="C44" s="20" t="s">
        <v>102</v>
      </c>
      <c r="D44" s="20">
        <v>18.88</v>
      </c>
      <c r="E44" s="20" t="s">
        <v>19</v>
      </c>
      <c r="F44" s="20" t="s">
        <v>20</v>
      </c>
      <c r="G44" s="20" t="s">
        <v>21</v>
      </c>
      <c r="H44" s="20" t="s">
        <v>101</v>
      </c>
      <c r="I44" s="25" t="s">
        <v>22</v>
      </c>
      <c r="J44" s="20">
        <v>380</v>
      </c>
      <c r="K44" s="20">
        <v>22000</v>
      </c>
      <c r="L44" s="20">
        <v>13.59</v>
      </c>
      <c r="M44" s="20" t="s">
        <v>23</v>
      </c>
      <c r="N44" s="20" t="s">
        <v>20</v>
      </c>
      <c r="O44" s="24">
        <v>0.6</v>
      </c>
    </row>
    <row r="45" s="12" customFormat="1" ht="33" customHeight="1" spans="1:15">
      <c r="A45" s="19">
        <v>42</v>
      </c>
      <c r="B45" s="20" t="s">
        <v>103</v>
      </c>
      <c r="C45" s="20" t="s">
        <v>104</v>
      </c>
      <c r="D45" s="20">
        <v>22.55</v>
      </c>
      <c r="E45" s="20" t="s">
        <v>19</v>
      </c>
      <c r="F45" s="20" t="s">
        <v>20</v>
      </c>
      <c r="G45" s="20" t="s">
        <v>21</v>
      </c>
      <c r="H45" s="20" t="s">
        <v>103</v>
      </c>
      <c r="I45" s="25" t="s">
        <v>22</v>
      </c>
      <c r="J45" s="20">
        <v>380</v>
      </c>
      <c r="K45" s="20">
        <v>27000</v>
      </c>
      <c r="L45" s="20">
        <v>15</v>
      </c>
      <c r="M45" s="20" t="s">
        <v>23</v>
      </c>
      <c r="N45" s="20" t="s">
        <v>20</v>
      </c>
      <c r="O45" s="24">
        <v>0.6</v>
      </c>
    </row>
    <row r="46" s="12" customFormat="1" ht="33" customHeight="1" spans="1:15">
      <c r="A46" s="19">
        <v>43</v>
      </c>
      <c r="B46" s="20" t="s">
        <v>105</v>
      </c>
      <c r="C46" s="20" t="s">
        <v>106</v>
      </c>
      <c r="D46" s="20">
        <v>11</v>
      </c>
      <c r="E46" s="20" t="s">
        <v>19</v>
      </c>
      <c r="F46" s="20" t="s">
        <v>20</v>
      </c>
      <c r="G46" s="20" t="s">
        <v>21</v>
      </c>
      <c r="H46" s="20" t="s">
        <v>105</v>
      </c>
      <c r="I46" s="25" t="s">
        <v>22</v>
      </c>
      <c r="J46" s="20">
        <v>380</v>
      </c>
      <c r="K46" s="20">
        <v>10451</v>
      </c>
      <c r="L46" s="20">
        <v>7.8</v>
      </c>
      <c r="M46" s="20" t="s">
        <v>23</v>
      </c>
      <c r="N46" s="20" t="s">
        <v>20</v>
      </c>
      <c r="O46" s="24">
        <v>0.6</v>
      </c>
    </row>
    <row r="47" s="12" customFormat="1" ht="33" customHeight="1" spans="1:15">
      <c r="A47" s="19">
        <v>44</v>
      </c>
      <c r="B47" s="20" t="s">
        <v>107</v>
      </c>
      <c r="C47" s="20" t="s">
        <v>108</v>
      </c>
      <c r="D47" s="20">
        <v>9.07</v>
      </c>
      <c r="E47" s="20" t="s">
        <v>19</v>
      </c>
      <c r="F47" s="20" t="s">
        <v>20</v>
      </c>
      <c r="G47" s="20" t="s">
        <v>21</v>
      </c>
      <c r="H47" s="20" t="s">
        <v>107</v>
      </c>
      <c r="I47" s="25" t="s">
        <v>22</v>
      </c>
      <c r="J47" s="20">
        <v>380</v>
      </c>
      <c r="K47" s="20">
        <v>8163</v>
      </c>
      <c r="L47" s="20">
        <v>6</v>
      </c>
      <c r="M47" s="20" t="s">
        <v>23</v>
      </c>
      <c r="N47" s="20" t="s">
        <v>20</v>
      </c>
      <c r="O47" s="24">
        <v>0.6</v>
      </c>
    </row>
    <row r="48" s="12" customFormat="1" ht="33" customHeight="1" spans="1:15">
      <c r="A48" s="19">
        <v>45</v>
      </c>
      <c r="B48" s="20" t="s">
        <v>109</v>
      </c>
      <c r="C48" s="20" t="s">
        <v>110</v>
      </c>
      <c r="D48" s="20">
        <v>15</v>
      </c>
      <c r="E48" s="20" t="s">
        <v>19</v>
      </c>
      <c r="F48" s="20" t="s">
        <v>20</v>
      </c>
      <c r="G48" s="20" t="s">
        <v>21</v>
      </c>
      <c r="H48" s="20" t="s">
        <v>109</v>
      </c>
      <c r="I48" s="25" t="s">
        <v>22</v>
      </c>
      <c r="J48" s="20">
        <v>380</v>
      </c>
      <c r="K48" s="20">
        <v>15000</v>
      </c>
      <c r="L48" s="20">
        <v>10</v>
      </c>
      <c r="M48" s="20" t="s">
        <v>23</v>
      </c>
      <c r="N48" s="20" t="s">
        <v>20</v>
      </c>
      <c r="O48" s="24">
        <v>0.6</v>
      </c>
    </row>
    <row r="49" s="12" customFormat="1" ht="33" customHeight="1" spans="1:15">
      <c r="A49" s="19">
        <v>46</v>
      </c>
      <c r="B49" s="20" t="s">
        <v>111</v>
      </c>
      <c r="C49" s="20" t="s">
        <v>112</v>
      </c>
      <c r="D49" s="20">
        <v>25</v>
      </c>
      <c r="E49" s="20" t="s">
        <v>19</v>
      </c>
      <c r="F49" s="20" t="s">
        <v>20</v>
      </c>
      <c r="G49" s="20" t="s">
        <v>21</v>
      </c>
      <c r="H49" s="20" t="s">
        <v>111</v>
      </c>
      <c r="I49" s="25" t="s">
        <v>22</v>
      </c>
      <c r="J49" s="20">
        <v>380</v>
      </c>
      <c r="K49" s="20">
        <v>25000</v>
      </c>
      <c r="L49" s="20">
        <v>15</v>
      </c>
      <c r="M49" s="20" t="s">
        <v>23</v>
      </c>
      <c r="N49" s="20" t="s">
        <v>20</v>
      </c>
      <c r="O49" s="24">
        <v>0.6</v>
      </c>
    </row>
    <row r="50" s="12" customFormat="1" ht="33" customHeight="1" spans="1:15">
      <c r="A50" s="19">
        <v>47</v>
      </c>
      <c r="B50" s="20" t="s">
        <v>113</v>
      </c>
      <c r="C50" s="20" t="s">
        <v>114</v>
      </c>
      <c r="D50" s="20">
        <v>13</v>
      </c>
      <c r="E50" s="20" t="s">
        <v>19</v>
      </c>
      <c r="F50" s="20" t="s">
        <v>20</v>
      </c>
      <c r="G50" s="20" t="s">
        <v>21</v>
      </c>
      <c r="H50" s="20" t="s">
        <v>113</v>
      </c>
      <c r="I50" s="23" t="s">
        <v>22</v>
      </c>
      <c r="J50" s="20">
        <v>380</v>
      </c>
      <c r="K50" s="20">
        <v>12000</v>
      </c>
      <c r="L50" s="20">
        <v>12</v>
      </c>
      <c r="M50" s="20" t="s">
        <v>23</v>
      </c>
      <c r="N50" s="20" t="s">
        <v>20</v>
      </c>
      <c r="O50" s="24">
        <v>0.6</v>
      </c>
    </row>
    <row r="51" s="12" customFormat="1" ht="33" customHeight="1" spans="1:15">
      <c r="A51" s="19">
        <v>48</v>
      </c>
      <c r="B51" s="20" t="s">
        <v>115</v>
      </c>
      <c r="C51" s="20" t="s">
        <v>116</v>
      </c>
      <c r="D51" s="20">
        <v>12</v>
      </c>
      <c r="E51" s="20" t="s">
        <v>19</v>
      </c>
      <c r="F51" s="20" t="s">
        <v>20</v>
      </c>
      <c r="G51" s="20" t="s">
        <v>21</v>
      </c>
      <c r="H51" s="20" t="s">
        <v>115</v>
      </c>
      <c r="I51" s="25" t="s">
        <v>22</v>
      </c>
      <c r="J51" s="20">
        <v>380</v>
      </c>
      <c r="K51" s="20">
        <v>11000</v>
      </c>
      <c r="L51" s="20">
        <v>11</v>
      </c>
      <c r="M51" s="20" t="s">
        <v>23</v>
      </c>
      <c r="N51" s="20" t="s">
        <v>20</v>
      </c>
      <c r="O51" s="24">
        <v>0.6</v>
      </c>
    </row>
    <row r="52" s="12" customFormat="1" ht="33" customHeight="1" spans="1:15">
      <c r="A52" s="19">
        <v>49</v>
      </c>
      <c r="B52" s="20" t="s">
        <v>117</v>
      </c>
      <c r="C52" s="20" t="s">
        <v>118</v>
      </c>
      <c r="D52" s="20">
        <v>9.18</v>
      </c>
      <c r="E52" s="20" t="s">
        <v>19</v>
      </c>
      <c r="F52" s="20" t="s">
        <v>20</v>
      </c>
      <c r="G52" s="20" t="s">
        <v>21</v>
      </c>
      <c r="H52" s="20" t="s">
        <v>117</v>
      </c>
      <c r="I52" s="25" t="s">
        <v>22</v>
      </c>
      <c r="J52" s="20">
        <v>220</v>
      </c>
      <c r="K52" s="20">
        <v>8000</v>
      </c>
      <c r="L52" s="20">
        <v>8</v>
      </c>
      <c r="M52" s="20" t="s">
        <v>23</v>
      </c>
      <c r="N52" s="20" t="s">
        <v>20</v>
      </c>
      <c r="O52" s="24">
        <v>0.6</v>
      </c>
    </row>
    <row r="53" s="12" customFormat="1" ht="33" customHeight="1" spans="1:15">
      <c r="A53" s="19">
        <v>50</v>
      </c>
      <c r="B53" s="20" t="s">
        <v>119</v>
      </c>
      <c r="C53" s="20" t="s">
        <v>120</v>
      </c>
      <c r="D53" s="20">
        <v>66.6</v>
      </c>
      <c r="E53" s="20" t="s">
        <v>19</v>
      </c>
      <c r="F53" s="20" t="s">
        <v>20</v>
      </c>
      <c r="G53" s="20" t="s">
        <v>21</v>
      </c>
      <c r="H53" s="20" t="s">
        <v>119</v>
      </c>
      <c r="I53" s="25" t="s">
        <v>22</v>
      </c>
      <c r="J53" s="20" t="s">
        <v>30</v>
      </c>
      <c r="K53" s="20">
        <v>59940</v>
      </c>
      <c r="L53" s="20">
        <v>60</v>
      </c>
      <c r="M53" s="20" t="s">
        <v>23</v>
      </c>
      <c r="N53" s="20" t="s">
        <v>20</v>
      </c>
      <c r="O53" s="24">
        <v>0.6</v>
      </c>
    </row>
    <row r="54" s="12" customFormat="1" ht="33" customHeight="1" spans="1:15">
      <c r="A54" s="19">
        <v>51</v>
      </c>
      <c r="B54" s="20" t="s">
        <v>121</v>
      </c>
      <c r="C54" s="20" t="s">
        <v>122</v>
      </c>
      <c r="D54" s="20">
        <v>10</v>
      </c>
      <c r="E54" s="20" t="s">
        <v>19</v>
      </c>
      <c r="F54" s="20" t="s">
        <v>20</v>
      </c>
      <c r="G54" s="20" t="s">
        <v>21</v>
      </c>
      <c r="H54" s="20" t="s">
        <v>121</v>
      </c>
      <c r="I54" s="25" t="s">
        <v>22</v>
      </c>
      <c r="J54" s="20" t="s">
        <v>30</v>
      </c>
      <c r="K54" s="20">
        <v>9000</v>
      </c>
      <c r="L54" s="20">
        <v>10</v>
      </c>
      <c r="M54" s="20" t="s">
        <v>23</v>
      </c>
      <c r="N54" s="20" t="s">
        <v>20</v>
      </c>
      <c r="O54" s="24">
        <v>0.6</v>
      </c>
    </row>
    <row r="55" s="11" customFormat="1" ht="33" customHeight="1" spans="1:15">
      <c r="A55" s="21"/>
      <c r="B55" s="21" t="s">
        <v>123</v>
      </c>
      <c r="C55" s="21"/>
      <c r="D55" s="21">
        <f>SUM(D4:D54)</f>
        <v>1022.455</v>
      </c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</row>
  </sheetData>
  <mergeCells count="2">
    <mergeCell ref="A1:D1"/>
    <mergeCell ref="A2:O2"/>
  </mergeCells>
  <conditionalFormatting sqref="B2">
    <cfRule type="duplicateValues" dxfId="0" priority="1"/>
  </conditionalFormatting>
  <dataValidations count="2">
    <dataValidation type="list" allowBlank="1" showInputMessage="1" showErrorMessage="1" sqref="E4 E5 E6 E10 E11 E12 E13 E14 E24 E25 E26 E27 E28 E29 E30 E31 E32">
      <formula1>"自然人,项目公司"</formula1>
    </dataValidation>
    <dataValidation type="list" allowBlank="1" showInputMessage="1" showErrorMessage="1" sqref="J4 J5 J6 J10 J11 J12 J13 J14 J24 J25 J26 J27 J28 J29 J30 J31 J32 J33 J34 J35 J48 J49 J50 J51 J52">
      <formula1>"380,220"</formula1>
    </dataValidation>
  </dataValidations>
  <printOptions horizontalCentered="1"/>
  <pageMargins left="0.432638888888889" right="0.432638888888889" top="0.786805555555556" bottom="0.786805555555556" header="0.507638888888889" footer="0.507638888888889"/>
  <pageSetup paperSize="9" scale="8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陈境珊</dc:creator>
  <cp:lastModifiedBy>吴彩霞</cp:lastModifiedBy>
  <dcterms:created xsi:type="dcterms:W3CDTF">2020-06-04T08:07:00Z</dcterms:created>
  <dcterms:modified xsi:type="dcterms:W3CDTF">2020-12-28T08:00:03Z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