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095" windowHeight="12195" activeTab="0"/>
  </bookViews>
  <sheets>
    <sheet name="Sheet1" sheetId="1" r:id="rId1"/>
    <sheet name="Sheet2" sheetId="2" r:id="rId2"/>
    <sheet name="Sheet3" sheetId="3" r:id="rId3"/>
  </sheets>
  <externalReferences>
    <externalReference r:id="rId6"/>
    <externalReference r:id="rId7"/>
  </externalReference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<sst xmlns="http://schemas.openxmlformats.org/spreadsheetml/2006/main" count="194" uniqueCount="146">
  <si>
    <t>附件：</t>
  </si>
  <si>
    <t>中山市南区办事处2020年公开招聘事业单位人员考试总成绩及入围体检名单</t>
  </si>
  <si>
    <t>报考单位</t>
  </si>
  <si>
    <t>报考职位</t>
  </si>
  <si>
    <t>职位代码</t>
  </si>
  <si>
    <t>招聘人数</t>
  </si>
  <si>
    <t>准考证号</t>
  </si>
  <si>
    <t>姓名</t>
  </si>
  <si>
    <t>笔试成绩</t>
  </si>
  <si>
    <t>面试成绩</t>
  </si>
  <si>
    <t>总成绩
（笔试占50%+面试占50%）</t>
  </si>
  <si>
    <t>名次</t>
  </si>
  <si>
    <t>是否入围体检</t>
  </si>
  <si>
    <t>备注</t>
  </si>
  <si>
    <t>社区卫生服务中心</t>
  </si>
  <si>
    <t>临床医师（专业技术岗位十三级）</t>
  </si>
  <si>
    <t>20200401</t>
  </si>
  <si>
    <t>202006001024</t>
  </si>
  <si>
    <t>陈百伦</t>
  </si>
  <si>
    <t>80.58</t>
  </si>
  <si>
    <t>是</t>
  </si>
  <si>
    <t>202006003026</t>
  </si>
  <si>
    <t>张乐年</t>
  </si>
  <si>
    <t>85.08</t>
  </si>
  <si>
    <t>202006002008</t>
  </si>
  <si>
    <t>李碧娣</t>
  </si>
  <si>
    <t>87.25</t>
  </si>
  <si>
    <t>202006002029</t>
  </si>
  <si>
    <t>林倩雨</t>
  </si>
  <si>
    <t>88.28</t>
  </si>
  <si>
    <t>202006002001</t>
  </si>
  <si>
    <t>罗林</t>
  </si>
  <si>
    <t>82.47</t>
  </si>
  <si>
    <t>否</t>
  </si>
  <si>
    <t>202006002007</t>
  </si>
  <si>
    <t>李芳飞</t>
  </si>
  <si>
    <t>84.56</t>
  </si>
  <si>
    <t>202006003010</t>
  </si>
  <si>
    <t>廖江</t>
  </si>
  <si>
    <t>83.97</t>
  </si>
  <si>
    <t>202006003018</t>
  </si>
  <si>
    <t>罗思楠</t>
  </si>
  <si>
    <t>83.58</t>
  </si>
  <si>
    <t>202006001014</t>
  </si>
  <si>
    <t>赖文清</t>
  </si>
  <si>
    <t>81.28</t>
  </si>
  <si>
    <t>202006001029</t>
  </si>
  <si>
    <t>张丽锋</t>
  </si>
  <si>
    <t>81.92</t>
  </si>
  <si>
    <t>202006005002</t>
  </si>
  <si>
    <t>刘嘉敏</t>
  </si>
  <si>
    <t>79.97</t>
  </si>
  <si>
    <t>202006001005</t>
  </si>
  <si>
    <t>钟思雨</t>
  </si>
  <si>
    <t>79.92</t>
  </si>
  <si>
    <t>中医师（专业技术岗位十二级）</t>
  </si>
  <si>
    <t>20200402</t>
  </si>
  <si>
    <t>202006001020</t>
  </si>
  <si>
    <t>蔡华清</t>
  </si>
  <si>
    <t>85.39</t>
  </si>
  <si>
    <t>202006003020</t>
  </si>
  <si>
    <t>杨健娴</t>
  </si>
  <si>
    <t>84.78</t>
  </si>
  <si>
    <t>202006005010</t>
  </si>
  <si>
    <t>陈茂强</t>
  </si>
  <si>
    <t>82.25</t>
  </si>
  <si>
    <t>公卫医师（专业技术岗位十二级）</t>
  </si>
  <si>
    <t>20200403</t>
  </si>
  <si>
    <t>202006004008</t>
  </si>
  <si>
    <t>林良运</t>
  </si>
  <si>
    <t>86.03</t>
  </si>
  <si>
    <t>202006001004</t>
  </si>
  <si>
    <t>梁东裕</t>
  </si>
  <si>
    <t>85.42</t>
  </si>
  <si>
    <t>202006004017</t>
  </si>
  <si>
    <t>黄燕</t>
  </si>
  <si>
    <t>80.25</t>
  </si>
  <si>
    <t>202006001015</t>
  </si>
  <si>
    <t>严学成</t>
  </si>
  <si>
    <t>80.03</t>
  </si>
  <si>
    <t>202006004014</t>
  </si>
  <si>
    <t>何世艳</t>
  </si>
  <si>
    <t>79.25</t>
  </si>
  <si>
    <t>202006005009</t>
  </si>
  <si>
    <t>刘学贤</t>
  </si>
  <si>
    <t>81.08</t>
  </si>
  <si>
    <t>202006004004</t>
  </si>
  <si>
    <t>邓梓豪</t>
  </si>
  <si>
    <t>202006001012</t>
  </si>
  <si>
    <t>何颖仪</t>
  </si>
  <si>
    <t>80.28</t>
  </si>
  <si>
    <t>202006004021</t>
  </si>
  <si>
    <t>吴晓霞</t>
  </si>
  <si>
    <t>78.39</t>
  </si>
  <si>
    <t>202006004026</t>
  </si>
  <si>
    <t>蔡晓雯</t>
  </si>
  <si>
    <t>82.50</t>
  </si>
  <si>
    <t>202006002011</t>
  </si>
  <si>
    <t>龙彩明</t>
  </si>
  <si>
    <t>78.72</t>
  </si>
  <si>
    <t>202006005011</t>
  </si>
  <si>
    <t>金培林</t>
  </si>
  <si>
    <t>80.50</t>
  </si>
  <si>
    <t>妇幼保健医师（专业技术岗位十二级）</t>
  </si>
  <si>
    <t>20200404</t>
  </si>
  <si>
    <t>202006002019</t>
  </si>
  <si>
    <t>李亮芬</t>
  </si>
  <si>
    <t>87.64</t>
  </si>
  <si>
    <t>202006001013</t>
  </si>
  <si>
    <t>钟玲</t>
  </si>
  <si>
    <t>81.67</t>
  </si>
  <si>
    <t>202006003015</t>
  </si>
  <si>
    <t>丘丽娟</t>
  </si>
  <si>
    <t>75.00</t>
  </si>
  <si>
    <t>202006003028</t>
  </si>
  <si>
    <t>林少燕</t>
  </si>
  <si>
    <t>74.17</t>
  </si>
  <si>
    <t>202006003007</t>
  </si>
  <si>
    <t>杨翠友</t>
  </si>
  <si>
    <t>71.03</t>
  </si>
  <si>
    <t>202006002010</t>
  </si>
  <si>
    <t>黄水凤</t>
  </si>
  <si>
    <t>75.33</t>
  </si>
  <si>
    <t>护士（专业技术岗位十二级）</t>
  </si>
  <si>
    <t>20200405</t>
  </si>
  <si>
    <t>202006001003</t>
  </si>
  <si>
    <t>黄凤凰</t>
  </si>
  <si>
    <t>82.64</t>
  </si>
  <si>
    <t>202006005005</t>
  </si>
  <si>
    <t>徐丽媚</t>
  </si>
  <si>
    <t>78.92</t>
  </si>
  <si>
    <t>202006004020</t>
  </si>
  <si>
    <t>梁燕华</t>
  </si>
  <si>
    <t>77.20</t>
  </si>
  <si>
    <t>农业服务中心</t>
  </si>
  <si>
    <t>兽医技术人员（专业技术岗位十级）</t>
  </si>
  <si>
    <t>20200406</t>
  </si>
  <si>
    <t>202006006001</t>
  </si>
  <si>
    <t>陆子璇</t>
  </si>
  <si>
    <t>67.69</t>
  </si>
  <si>
    <t>202006006005</t>
  </si>
  <si>
    <t>李键</t>
  </si>
  <si>
    <t>66.22</t>
  </si>
  <si>
    <t>202006006007</t>
  </si>
  <si>
    <t>梁柱良</t>
  </si>
  <si>
    <t>67.10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</si>
</sst>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1">
    <font>
      <sz val="12"/>
      <name val="宋体"/>
      <family val="0"/>
    </font>
    <font>
      <sz val="16"/>
      <name val="微软简标宋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3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2" fillId="6" borderId="2" applyNumberFormat="0" applyFont="0" applyAlignment="0" applyProtection="0"/>
    <xf numFmtId="0" fontId="3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3" fillId="0" borderId="3" applyNumberFormat="0" applyFill="0" applyAlignment="0" applyProtection="0"/>
    <xf numFmtId="0" fontId="3" fillId="7" borderId="0" applyNumberFormat="0" applyBorder="0" applyAlignment="0" applyProtection="0"/>
    <xf numFmtId="0" fontId="10" fillId="0" borderId="4" applyNumberFormat="0" applyFill="0" applyAlignment="0" applyProtection="0"/>
    <xf numFmtId="0" fontId="3" fillId="3" borderId="0" applyNumberFormat="0" applyBorder="0" applyAlignment="0" applyProtection="0"/>
    <xf numFmtId="0" fontId="17" fillId="2" borderId="5" applyNumberFormat="0" applyAlignment="0" applyProtection="0"/>
    <xf numFmtId="0" fontId="12" fillId="2" borderId="1" applyNumberFormat="0" applyAlignment="0" applyProtection="0"/>
    <xf numFmtId="0" fontId="6" fillId="8" borderId="6" applyNumberFormat="0" applyAlignment="0" applyProtection="0"/>
    <xf numFmtId="0" fontId="2" fillId="9" borderId="0" applyNumberFormat="0" applyBorder="0" applyAlignment="0" applyProtection="0"/>
    <xf numFmtId="0" fontId="3" fillId="10" borderId="0" applyNumberFormat="0" applyBorder="0" applyAlignment="0" applyProtection="0"/>
    <xf numFmtId="0" fontId="16" fillId="0" borderId="7" applyNumberFormat="0" applyFill="0" applyAlignment="0" applyProtection="0"/>
    <xf numFmtId="0" fontId="5" fillId="0" borderId="8" applyNumberFormat="0" applyFill="0" applyAlignment="0" applyProtection="0"/>
    <xf numFmtId="0" fontId="4" fillId="9" borderId="0" applyNumberFormat="0" applyBorder="0" applyAlignment="0" applyProtection="0"/>
    <xf numFmtId="0" fontId="9" fillId="11" borderId="0" applyNumberFormat="0" applyBorder="0" applyAlignment="0" applyProtection="0"/>
    <xf numFmtId="0" fontId="2" fillId="12" borderId="0" applyNumberFormat="0" applyBorder="0" applyAlignment="0" applyProtection="0"/>
    <xf numFmtId="0" fontId="3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8" borderId="0" applyNumberFormat="0" applyBorder="0" applyAlignment="0" applyProtection="0"/>
    <xf numFmtId="0" fontId="3" fillId="15" borderId="0" applyNumberFormat="0" applyBorder="0" applyAlignment="0" applyProtection="0"/>
    <xf numFmtId="0" fontId="2" fillId="6" borderId="0" applyNumberFormat="0" applyBorder="0" applyAlignment="0" applyProtection="0"/>
    <xf numFmtId="0" fontId="2" fillId="11" borderId="0" applyNumberFormat="0" applyBorder="0" applyAlignment="0" applyProtection="0"/>
    <xf numFmtId="0" fontId="3" fillId="16" borderId="0" applyNumberFormat="0" applyBorder="0" applyAlignment="0" applyProtection="0"/>
    <xf numFmtId="0" fontId="2" fillId="12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2" fillId="4" borderId="0" applyNumberFormat="0" applyBorder="0" applyAlignment="0" applyProtection="0"/>
    <xf numFmtId="0" fontId="3" fillId="4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176" fontId="2" fillId="0" borderId="9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176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quotePrefix="1">
      <alignment horizontal="center" vertical="center" wrapText="1"/>
    </xf>
    <xf numFmtId="0" fontId="2" fillId="0" borderId="10" xfId="0" applyFont="1" applyFill="1" applyBorder="1" applyAlignment="1" quotePrefix="1">
      <alignment horizontal="center" vertical="center"/>
    </xf>
    <xf numFmtId="0" fontId="2" fillId="0" borderId="9" xfId="0" applyFont="1" applyFill="1" applyBorder="1" applyAlignment="1" quotePrefix="1">
      <alignment horizontal="center" vertical="center"/>
    </xf>
    <xf numFmtId="176" fontId="2" fillId="0" borderId="9" xfId="0" applyNumberFormat="1" applyFont="1" applyFill="1" applyBorder="1" applyAlignment="1" quotePrefix="1">
      <alignment horizontal="center" vertical="center"/>
    </xf>
    <xf numFmtId="0" fontId="2" fillId="0" borderId="11" xfId="0" applyFont="1" applyFill="1" applyBorder="1" applyAlignment="1" quotePrefix="1">
      <alignment horizontal="center" vertical="center" wrapText="1"/>
    </xf>
    <xf numFmtId="0" fontId="2" fillId="0" borderId="11" xfId="0" applyFont="1" applyFill="1" applyBorder="1" applyAlignment="1" quotePrefix="1">
      <alignment horizontal="center" vertical="center"/>
    </xf>
    <xf numFmtId="0" fontId="2" fillId="0" borderId="12" xfId="0" applyFont="1" applyFill="1" applyBorder="1" applyAlignment="1" quotePrefix="1">
      <alignment horizontal="center" vertical="center" wrapText="1"/>
    </xf>
    <xf numFmtId="0" fontId="2" fillId="0" borderId="12" xfId="0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istrator\Documents\WeChat%20Files\yu711001\FileStorage\File\2020-07\&#38754;&#35797;&#25104;&#32489;\&#38754;&#35797;&#23460;2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istrator\Documents\WeChat%20Files\yu711001\FileStorage\File\2020-07\&#38754;&#35797;&#25104;&#32489;\&#38754;&#35797;&#23460;&#65288;5&#27004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12+D6（计分表）"/>
      <sheetName val="数据表"/>
      <sheetName val="A12+D6面试成绩"/>
      <sheetName val="1号面试室总成绩（上午）"/>
      <sheetName val="1号面试室总成绩（下午）"/>
      <sheetName val="1"/>
      <sheetName val="Sheet2"/>
    </sheetNames>
    <sheetDataSet>
      <sheetData sheetId="2">
        <row r="2">
          <cell r="J2" t="str">
            <v>日期：2020年7月18日</v>
          </cell>
        </row>
        <row r="3">
          <cell r="E3" t="str">
            <v>考生姓名</v>
          </cell>
          <cell r="F3" t="str">
            <v>抽签号</v>
          </cell>
          <cell r="G3" t="str">
            <v>各要素得分</v>
          </cell>
          <cell r="L3" t="str">
            <v>面试成绩</v>
          </cell>
        </row>
        <row r="4">
          <cell r="G4" t="str">
            <v>要素一</v>
          </cell>
          <cell r="H4" t="str">
            <v>要素二</v>
          </cell>
          <cell r="I4" t="str">
            <v>要素三</v>
          </cell>
          <cell r="J4" t="str">
            <v>语言表达能力</v>
          </cell>
          <cell r="K4" t="str">
            <v>举止
仪表</v>
          </cell>
        </row>
        <row r="5">
          <cell r="E5" t="str">
            <v>林倩雨</v>
          </cell>
          <cell r="F5" t="str">
            <v>A11</v>
          </cell>
          <cell r="G5">
            <v>15.75</v>
          </cell>
          <cell r="H5">
            <v>15.5</v>
          </cell>
          <cell r="I5">
            <v>16.5</v>
          </cell>
          <cell r="J5">
            <v>10.5</v>
          </cell>
          <cell r="K5">
            <v>7.6</v>
          </cell>
          <cell r="L5">
            <v>65.85</v>
          </cell>
        </row>
        <row r="6">
          <cell r="E6" t="str">
            <v>李碧娣</v>
          </cell>
          <cell r="F6" t="str">
            <v>A1</v>
          </cell>
          <cell r="G6">
            <v>18.25</v>
          </cell>
          <cell r="H6">
            <v>13</v>
          </cell>
          <cell r="I6">
            <v>19.9</v>
          </cell>
          <cell r="J6">
            <v>11.1</v>
          </cell>
          <cell r="K6">
            <v>8</v>
          </cell>
          <cell r="L6">
            <v>70.25</v>
          </cell>
        </row>
        <row r="7">
          <cell r="E7" t="str">
            <v>张乐年</v>
          </cell>
          <cell r="F7" t="str">
            <v>A2</v>
          </cell>
          <cell r="G7">
            <v>17.75</v>
          </cell>
          <cell r="H7">
            <v>19.25</v>
          </cell>
          <cell r="I7">
            <v>16</v>
          </cell>
          <cell r="J7">
            <v>11.85</v>
          </cell>
          <cell r="K7">
            <v>8.5</v>
          </cell>
          <cell r="L7">
            <v>73.35</v>
          </cell>
        </row>
        <row r="8">
          <cell r="E8" t="str">
            <v>李芳飞</v>
          </cell>
          <cell r="F8" t="str">
            <v>A4</v>
          </cell>
          <cell r="G8">
            <v>15</v>
          </cell>
          <cell r="H8">
            <v>16.5</v>
          </cell>
          <cell r="I8">
            <v>18.25</v>
          </cell>
          <cell r="J8">
            <v>10.35</v>
          </cell>
          <cell r="K8">
            <v>7.6</v>
          </cell>
          <cell r="L8">
            <v>67.7</v>
          </cell>
        </row>
        <row r="9">
          <cell r="E9" t="str">
            <v>廖江</v>
          </cell>
          <cell r="F9" t="str">
            <v>A6</v>
          </cell>
          <cell r="G9">
            <v>17.15</v>
          </cell>
          <cell r="H9">
            <v>15.5</v>
          </cell>
          <cell r="I9">
            <v>15.5</v>
          </cell>
          <cell r="J9">
            <v>10.5</v>
          </cell>
          <cell r="K9">
            <v>8.1</v>
          </cell>
          <cell r="L9">
            <v>66.75</v>
          </cell>
        </row>
        <row r="10">
          <cell r="E10" t="str">
            <v>罗思楠</v>
          </cell>
          <cell r="F10" t="str">
            <v>A9</v>
          </cell>
          <cell r="G10">
            <v>16.75</v>
          </cell>
          <cell r="H10">
            <v>15.5</v>
          </cell>
          <cell r="I10">
            <v>16.75</v>
          </cell>
          <cell r="J10">
            <v>10.5</v>
          </cell>
          <cell r="K10">
            <v>7.6</v>
          </cell>
          <cell r="L10">
            <v>67.1</v>
          </cell>
        </row>
        <row r="11">
          <cell r="E11" t="str">
            <v>罗林</v>
          </cell>
          <cell r="F11" t="str">
            <v>A3</v>
          </cell>
          <cell r="G11">
            <v>17.4</v>
          </cell>
          <cell r="H11">
            <v>17.75</v>
          </cell>
          <cell r="I11">
            <v>17.5</v>
          </cell>
          <cell r="J11">
            <v>10.5</v>
          </cell>
          <cell r="K11">
            <v>7.5</v>
          </cell>
          <cell r="L11">
            <v>70.65</v>
          </cell>
        </row>
        <row r="12">
          <cell r="E12" t="str">
            <v>张丽锋</v>
          </cell>
          <cell r="F12" t="str">
            <v>A5</v>
          </cell>
          <cell r="G12">
            <v>15.25</v>
          </cell>
          <cell r="H12">
            <v>15.25</v>
          </cell>
          <cell r="I12">
            <v>15.25</v>
          </cell>
          <cell r="J12">
            <v>10.35</v>
          </cell>
          <cell r="K12">
            <v>7.1</v>
          </cell>
          <cell r="L12">
            <v>63.2</v>
          </cell>
        </row>
        <row r="13">
          <cell r="E13" t="str">
            <v>赖文清</v>
          </cell>
          <cell r="F13" t="str">
            <v>A10</v>
          </cell>
          <cell r="G13">
            <v>17.75</v>
          </cell>
          <cell r="H13">
            <v>16.25</v>
          </cell>
          <cell r="I13">
            <v>17</v>
          </cell>
          <cell r="J13">
            <v>9.6</v>
          </cell>
          <cell r="K13">
            <v>6.8</v>
          </cell>
          <cell r="L13">
            <v>67.4</v>
          </cell>
        </row>
        <row r="14">
          <cell r="E14" t="str">
            <v>陈百伦</v>
          </cell>
          <cell r="F14" t="str">
            <v>A7</v>
          </cell>
          <cell r="G14">
            <v>20.45</v>
          </cell>
          <cell r="H14">
            <v>19.25</v>
          </cell>
          <cell r="I14">
            <v>21.75</v>
          </cell>
          <cell r="J14">
            <v>12</v>
          </cell>
          <cell r="K14">
            <v>8.3</v>
          </cell>
          <cell r="L14">
            <v>81.75</v>
          </cell>
        </row>
        <row r="15">
          <cell r="E15" t="str">
            <v>刘嘉敏</v>
          </cell>
          <cell r="F15" t="str">
            <v>A8</v>
          </cell>
          <cell r="G15">
            <v>17.65</v>
          </cell>
          <cell r="H15">
            <v>15.85</v>
          </cell>
          <cell r="I15">
            <v>12.5</v>
          </cell>
          <cell r="J15">
            <v>10.5</v>
          </cell>
          <cell r="K15">
            <v>7.4</v>
          </cell>
          <cell r="L15">
            <v>63.9</v>
          </cell>
        </row>
        <row r="16">
          <cell r="E16" t="str">
            <v>钟思雨</v>
          </cell>
          <cell r="F16" t="str">
            <v>A12</v>
          </cell>
          <cell r="G16">
            <v>14.5</v>
          </cell>
          <cell r="H16">
            <v>14.25</v>
          </cell>
          <cell r="I16">
            <v>16.5</v>
          </cell>
          <cell r="J16">
            <v>10.8</v>
          </cell>
          <cell r="K16">
            <v>7.5</v>
          </cell>
          <cell r="L16">
            <v>63.55</v>
          </cell>
        </row>
        <row r="17">
          <cell r="E17" t="str">
            <v>李亮芬</v>
          </cell>
          <cell r="F17" t="str">
            <v>D5</v>
          </cell>
          <cell r="G17">
            <v>17.5</v>
          </cell>
          <cell r="H17">
            <v>15.75</v>
          </cell>
          <cell r="I17">
            <v>19.75</v>
          </cell>
          <cell r="J17">
            <v>11.25</v>
          </cell>
          <cell r="K17">
            <v>8</v>
          </cell>
          <cell r="L17">
            <v>72.25</v>
          </cell>
        </row>
        <row r="18">
          <cell r="E18" t="str">
            <v>钟玲</v>
          </cell>
          <cell r="F18" t="str">
            <v>D1</v>
          </cell>
          <cell r="G18">
            <v>18.5</v>
          </cell>
          <cell r="H18">
            <v>17.25</v>
          </cell>
          <cell r="I18">
            <v>19</v>
          </cell>
          <cell r="J18">
            <v>11.7</v>
          </cell>
          <cell r="K18">
            <v>8.2</v>
          </cell>
          <cell r="L18">
            <v>74.65</v>
          </cell>
        </row>
        <row r="19">
          <cell r="E19" t="str">
            <v>黄水凤</v>
          </cell>
          <cell r="F19" t="str">
            <v>D6</v>
          </cell>
          <cell r="G19">
            <v>12.25</v>
          </cell>
          <cell r="H19">
            <v>12.25</v>
          </cell>
          <cell r="I19">
            <v>14</v>
          </cell>
          <cell r="J19">
            <v>9</v>
          </cell>
          <cell r="K19">
            <v>6.9</v>
          </cell>
          <cell r="L19">
            <v>54.4</v>
          </cell>
        </row>
        <row r="20">
          <cell r="E20" t="str">
            <v>丘丽娟</v>
          </cell>
          <cell r="F20" t="str">
            <v>D4</v>
          </cell>
          <cell r="G20">
            <v>17</v>
          </cell>
          <cell r="H20">
            <v>16.25</v>
          </cell>
          <cell r="I20">
            <v>16.75</v>
          </cell>
          <cell r="J20">
            <v>10.35</v>
          </cell>
          <cell r="K20">
            <v>7.3</v>
          </cell>
          <cell r="L20">
            <v>67.65</v>
          </cell>
        </row>
        <row r="21">
          <cell r="E21" t="str">
            <v>林少燕</v>
          </cell>
          <cell r="F21" t="str">
            <v>D2</v>
          </cell>
          <cell r="G21">
            <v>15</v>
          </cell>
          <cell r="H21">
            <v>15.5</v>
          </cell>
          <cell r="I21">
            <v>17.25</v>
          </cell>
          <cell r="J21">
            <v>10.5</v>
          </cell>
          <cell r="K21">
            <v>7.8</v>
          </cell>
          <cell r="L21">
            <v>66.05</v>
          </cell>
        </row>
        <row r="22">
          <cell r="E22" t="str">
            <v>杨翠友</v>
          </cell>
          <cell r="F22" t="str">
            <v>D3</v>
          </cell>
          <cell r="G22">
            <v>16</v>
          </cell>
          <cell r="H22">
            <v>14.75</v>
          </cell>
          <cell r="I22">
            <v>16</v>
          </cell>
          <cell r="J22">
            <v>9.75</v>
          </cell>
          <cell r="K22">
            <v>7.4</v>
          </cell>
          <cell r="L22">
            <v>63.9</v>
          </cell>
        </row>
        <row r="24">
          <cell r="H24" t="str">
            <v>监督员：</v>
          </cell>
        </row>
        <row r="37">
          <cell r="K37" t="str">
            <v>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12+D6（计分表）"/>
      <sheetName val="数据表"/>
      <sheetName val="F3（计分表）"/>
      <sheetName val="B3+C12+E3（计分表） "/>
      <sheetName val="A12+D6面试成绩"/>
      <sheetName val="F3面试成绩"/>
      <sheetName val="B3+C12+E3面试成绩"/>
      <sheetName val="1号面试室总成绩（上午）"/>
      <sheetName val="1号面试室总成绩（下午）"/>
      <sheetName val="1"/>
      <sheetName val="Sheet2"/>
    </sheetNames>
    <sheetDataSet>
      <sheetData sheetId="5">
        <row r="2">
          <cell r="J2" t="str">
            <v>日期：2020年7月18日</v>
          </cell>
        </row>
        <row r="3">
          <cell r="E3" t="str">
            <v>准考证号</v>
          </cell>
          <cell r="F3" t="str">
            <v>抽签号</v>
          </cell>
          <cell r="G3" t="str">
            <v>各要素得分</v>
          </cell>
          <cell r="L3" t="str">
            <v>面试成绩</v>
          </cell>
        </row>
        <row r="4">
          <cell r="G4" t="str">
            <v>要素一</v>
          </cell>
          <cell r="H4" t="str">
            <v>要素二</v>
          </cell>
          <cell r="I4" t="str">
            <v>要素三</v>
          </cell>
          <cell r="J4" t="str">
            <v>语言表达能力</v>
          </cell>
          <cell r="K4" t="str">
            <v>举止
仪表</v>
          </cell>
        </row>
        <row r="5">
          <cell r="E5" t="str">
            <v>陆子璇</v>
          </cell>
          <cell r="F5" t="str">
            <v>F1</v>
          </cell>
          <cell r="G5">
            <v>19.5</v>
          </cell>
          <cell r="H5">
            <v>20.25</v>
          </cell>
          <cell r="I5">
            <v>21</v>
          </cell>
          <cell r="J5">
            <v>12.75</v>
          </cell>
          <cell r="K5">
            <v>8.5</v>
          </cell>
          <cell r="L5">
            <v>82</v>
          </cell>
        </row>
        <row r="6">
          <cell r="E6" t="str">
            <v>梁柱良</v>
          </cell>
          <cell r="F6" t="str">
            <v>F2</v>
          </cell>
          <cell r="G6">
            <v>14.5</v>
          </cell>
          <cell r="H6">
            <v>17</v>
          </cell>
          <cell r="I6">
            <v>16.25</v>
          </cell>
          <cell r="J6">
            <v>11.25</v>
          </cell>
          <cell r="K6">
            <v>7.7</v>
          </cell>
          <cell r="L6">
            <v>66.7</v>
          </cell>
        </row>
        <row r="7">
          <cell r="E7" t="str">
            <v>李键</v>
          </cell>
          <cell r="F7" t="str">
            <v>F3</v>
          </cell>
          <cell r="G7">
            <v>20</v>
          </cell>
          <cell r="H7">
            <v>20.5</v>
          </cell>
          <cell r="I7">
            <v>19.5</v>
          </cell>
          <cell r="J7">
            <v>12.75</v>
          </cell>
          <cell r="K7">
            <v>8.4</v>
          </cell>
          <cell r="L7">
            <v>81.15</v>
          </cell>
        </row>
        <row r="9">
          <cell r="H9" t="str">
            <v>监督员：</v>
          </cell>
        </row>
      </sheetData>
      <sheetData sheetId="6">
        <row r="2">
          <cell r="J2" t="str">
            <v>日期：2020年7月18日</v>
          </cell>
        </row>
        <row r="3">
          <cell r="E3" t="str">
            <v>考生姓名</v>
          </cell>
          <cell r="F3" t="str">
            <v>抽签号</v>
          </cell>
          <cell r="G3" t="str">
            <v>各要素得分</v>
          </cell>
          <cell r="L3" t="str">
            <v>面试成绩</v>
          </cell>
        </row>
        <row r="4">
          <cell r="G4" t="str">
            <v>要素一</v>
          </cell>
          <cell r="H4" t="str">
            <v>要素二</v>
          </cell>
          <cell r="I4" t="str">
            <v>要素三</v>
          </cell>
          <cell r="J4" t="str">
            <v>语言表达能力</v>
          </cell>
          <cell r="K4" t="str">
            <v>举止
仪表</v>
          </cell>
        </row>
        <row r="5">
          <cell r="E5" t="str">
            <v>蔡华清</v>
          </cell>
          <cell r="F5" t="str">
            <v>B2</v>
          </cell>
          <cell r="G5">
            <v>20</v>
          </cell>
          <cell r="H5">
            <v>20.75</v>
          </cell>
          <cell r="I5">
            <v>21.75</v>
          </cell>
          <cell r="J5">
            <v>12.9</v>
          </cell>
          <cell r="K5">
            <v>8.7</v>
          </cell>
          <cell r="L5">
            <v>84.1</v>
          </cell>
        </row>
        <row r="6">
          <cell r="E6" t="str">
            <v>杨健娴</v>
          </cell>
          <cell r="F6" t="str">
            <v>B1</v>
          </cell>
          <cell r="G6">
            <v>19.25</v>
          </cell>
          <cell r="H6">
            <v>19</v>
          </cell>
          <cell r="I6">
            <v>20</v>
          </cell>
          <cell r="J6">
            <v>12</v>
          </cell>
          <cell r="K6">
            <v>8.2</v>
          </cell>
          <cell r="L6">
            <v>78.45</v>
          </cell>
        </row>
        <row r="7">
          <cell r="E7" t="str">
            <v>陈茂强</v>
          </cell>
          <cell r="F7" t="str">
            <v>缺考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E8" t="str">
            <v>林良运</v>
          </cell>
          <cell r="F8" t="str">
            <v>C6</v>
          </cell>
          <cell r="G8">
            <v>22</v>
          </cell>
          <cell r="H8">
            <v>22</v>
          </cell>
          <cell r="I8">
            <v>21.75</v>
          </cell>
          <cell r="J8">
            <v>13.35</v>
          </cell>
          <cell r="K8">
            <v>8.7</v>
          </cell>
          <cell r="L8">
            <v>87.8</v>
          </cell>
        </row>
        <row r="9">
          <cell r="E9" t="str">
            <v>梁东裕</v>
          </cell>
          <cell r="F9" t="str">
            <v>C3</v>
          </cell>
          <cell r="G9">
            <v>19</v>
          </cell>
          <cell r="H9">
            <v>17.5</v>
          </cell>
          <cell r="I9">
            <v>19.75</v>
          </cell>
          <cell r="J9">
            <v>11.85</v>
          </cell>
          <cell r="K9">
            <v>8.3</v>
          </cell>
          <cell r="L9">
            <v>76.4</v>
          </cell>
        </row>
        <row r="10">
          <cell r="E10" t="str">
            <v>蔡晓雯</v>
          </cell>
          <cell r="F10" t="str">
            <v>C10</v>
          </cell>
          <cell r="G10">
            <v>15.5</v>
          </cell>
          <cell r="H10">
            <v>15.5</v>
          </cell>
          <cell r="I10">
            <v>17</v>
          </cell>
          <cell r="J10">
            <v>10.05</v>
          </cell>
          <cell r="K10">
            <v>7.7</v>
          </cell>
          <cell r="L10">
            <v>65.75</v>
          </cell>
        </row>
        <row r="11">
          <cell r="E11" t="str">
            <v>刘学贤</v>
          </cell>
          <cell r="F11" t="str">
            <v>C11</v>
          </cell>
          <cell r="G11">
            <v>17.5</v>
          </cell>
          <cell r="H11">
            <v>18.5</v>
          </cell>
          <cell r="I11">
            <v>18.5</v>
          </cell>
          <cell r="J11">
            <v>11.55</v>
          </cell>
          <cell r="K11">
            <v>8.1</v>
          </cell>
          <cell r="L11">
            <v>74.15</v>
          </cell>
        </row>
        <row r="12">
          <cell r="E12" t="str">
            <v>金培林</v>
          </cell>
          <cell r="F12" t="str">
            <v>C2</v>
          </cell>
          <cell r="G12">
            <v>16.5</v>
          </cell>
          <cell r="H12">
            <v>13</v>
          </cell>
          <cell r="I12">
            <v>14.5</v>
          </cell>
          <cell r="J12">
            <v>10.5</v>
          </cell>
          <cell r="K12">
            <v>8</v>
          </cell>
          <cell r="L12">
            <v>62.5</v>
          </cell>
        </row>
        <row r="13">
          <cell r="E13" t="str">
            <v>何颖仪</v>
          </cell>
          <cell r="F13" t="str">
            <v>C8</v>
          </cell>
          <cell r="G13">
            <v>17</v>
          </cell>
          <cell r="H13">
            <v>16.75</v>
          </cell>
          <cell r="I13">
            <v>19</v>
          </cell>
          <cell r="J13">
            <v>11.55</v>
          </cell>
          <cell r="K13">
            <v>8</v>
          </cell>
          <cell r="L13">
            <v>72.3</v>
          </cell>
        </row>
        <row r="14">
          <cell r="E14" t="str">
            <v>黄燕</v>
          </cell>
          <cell r="F14" t="str">
            <v>C12</v>
          </cell>
          <cell r="G14">
            <v>18</v>
          </cell>
          <cell r="H14">
            <v>18.75</v>
          </cell>
          <cell r="I14">
            <v>19.75</v>
          </cell>
          <cell r="J14">
            <v>12.45</v>
          </cell>
          <cell r="K14">
            <v>8.2</v>
          </cell>
          <cell r="L14">
            <v>77.15</v>
          </cell>
        </row>
        <row r="15">
          <cell r="E15" t="str">
            <v>严学成</v>
          </cell>
          <cell r="F15" t="str">
            <v>C1</v>
          </cell>
          <cell r="G15">
            <v>18</v>
          </cell>
          <cell r="H15">
            <v>18.5</v>
          </cell>
          <cell r="I15">
            <v>19.75</v>
          </cell>
          <cell r="J15">
            <v>12.15</v>
          </cell>
          <cell r="K15">
            <v>8.5</v>
          </cell>
          <cell r="L15">
            <v>76.9</v>
          </cell>
        </row>
        <row r="16">
          <cell r="E16" t="str">
            <v>邓梓豪</v>
          </cell>
          <cell r="F16" t="str">
            <v>C4</v>
          </cell>
          <cell r="G16">
            <v>19</v>
          </cell>
          <cell r="H16">
            <v>17.75</v>
          </cell>
          <cell r="I16">
            <v>18.5</v>
          </cell>
          <cell r="J16">
            <v>11.4</v>
          </cell>
          <cell r="K16">
            <v>8.1</v>
          </cell>
          <cell r="L16">
            <v>74.75</v>
          </cell>
        </row>
        <row r="17">
          <cell r="E17" t="str">
            <v>何世艳</v>
          </cell>
          <cell r="F17" t="str">
            <v>C5</v>
          </cell>
          <cell r="G17">
            <v>18.5</v>
          </cell>
          <cell r="H17">
            <v>19.25</v>
          </cell>
          <cell r="I17">
            <v>19.25</v>
          </cell>
          <cell r="J17">
            <v>11.7</v>
          </cell>
          <cell r="K17">
            <v>8.2</v>
          </cell>
          <cell r="L17">
            <v>76.9</v>
          </cell>
        </row>
        <row r="18">
          <cell r="E18" t="str">
            <v>龙彩明</v>
          </cell>
          <cell r="F18" t="str">
            <v>C9</v>
          </cell>
          <cell r="G18">
            <v>14.75</v>
          </cell>
          <cell r="H18">
            <v>17.5</v>
          </cell>
          <cell r="I18">
            <v>17</v>
          </cell>
          <cell r="J18">
            <v>11.7</v>
          </cell>
          <cell r="K18">
            <v>7.7</v>
          </cell>
          <cell r="L18">
            <v>68.65</v>
          </cell>
        </row>
        <row r="19">
          <cell r="E19" t="str">
            <v>吴晓霞</v>
          </cell>
          <cell r="F19" t="str">
            <v>C7</v>
          </cell>
          <cell r="G19">
            <v>19.75</v>
          </cell>
          <cell r="H19">
            <v>15</v>
          </cell>
          <cell r="I19">
            <v>18.5</v>
          </cell>
          <cell r="J19">
            <v>11.7</v>
          </cell>
          <cell r="K19">
            <v>7.9</v>
          </cell>
          <cell r="L19">
            <v>72.85</v>
          </cell>
        </row>
        <row r="20">
          <cell r="E20" t="str">
            <v>黄凤凰</v>
          </cell>
          <cell r="F20" t="str">
            <v>E1</v>
          </cell>
          <cell r="G20">
            <v>20.25</v>
          </cell>
          <cell r="H20">
            <v>17.75</v>
          </cell>
          <cell r="I20">
            <v>17.75</v>
          </cell>
          <cell r="J20">
            <v>11.85</v>
          </cell>
          <cell r="K20">
            <v>8.3</v>
          </cell>
          <cell r="L20">
            <v>75.9</v>
          </cell>
        </row>
        <row r="21">
          <cell r="E21" t="str">
            <v>徐丽媚</v>
          </cell>
          <cell r="F21" t="str">
            <v>E2</v>
          </cell>
          <cell r="G21">
            <v>18.25</v>
          </cell>
          <cell r="H21">
            <v>20</v>
          </cell>
          <cell r="I21">
            <v>18</v>
          </cell>
          <cell r="J21">
            <v>12</v>
          </cell>
          <cell r="K21">
            <v>8.6</v>
          </cell>
          <cell r="L21">
            <v>76.85</v>
          </cell>
        </row>
        <row r="22">
          <cell r="E22" t="str">
            <v>梁燕华</v>
          </cell>
          <cell r="F22" t="str">
            <v>E3</v>
          </cell>
          <cell r="G22">
            <v>18.75</v>
          </cell>
          <cell r="H22">
            <v>18.75</v>
          </cell>
          <cell r="I22">
            <v>18.25</v>
          </cell>
          <cell r="J22">
            <v>11.7</v>
          </cell>
          <cell r="K22">
            <v>8.1</v>
          </cell>
          <cell r="L22">
            <v>75.55</v>
          </cell>
        </row>
        <row r="24">
          <cell r="H24" t="str">
            <v>监督员：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42"/>
  <sheetViews>
    <sheetView tabSelected="1" view="pageBreakPreview" zoomScaleSheetLayoutView="100" workbookViewId="0" topLeftCell="A1">
      <selection activeCell="H13" sqref="H13"/>
    </sheetView>
  </sheetViews>
  <sheetFormatPr defaultColWidth="9.00390625" defaultRowHeight="14.25"/>
  <cols>
    <col min="1" max="1" width="14.875" style="0" customWidth="1"/>
    <col min="2" max="2" width="18.625" style="0" customWidth="1"/>
    <col min="3" max="3" width="8.625" style="0" customWidth="1"/>
    <col min="4" max="4" width="8.75390625" style="0" customWidth="1"/>
    <col min="5" max="5" width="15.00390625" style="0" customWidth="1"/>
    <col min="9" max="9" width="22.625" style="0" customWidth="1"/>
    <col min="10" max="10" width="5.125" style="0" customWidth="1"/>
    <col min="11" max="11" width="6.625" style="0" customWidth="1"/>
    <col min="12" max="12" width="10.875" style="0" customWidth="1"/>
  </cols>
  <sheetData>
    <row r="1" ht="21" customHeight="1">
      <c r="A1" t="s">
        <v>0</v>
      </c>
    </row>
    <row r="2" spans="1:12" ht="33" customHeight="1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27" customHeight="1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3" t="s">
        <v>8</v>
      </c>
      <c r="H3" s="3" t="s">
        <v>9</v>
      </c>
      <c r="I3" s="10" t="s">
        <v>10</v>
      </c>
      <c r="J3" s="2" t="s">
        <v>11</v>
      </c>
      <c r="K3" s="11" t="s">
        <v>12</v>
      </c>
      <c r="L3" s="2" t="s">
        <v>13</v>
      </c>
    </row>
    <row r="4" spans="1:12" ht="14.25">
      <c r="A4" s="12" t="s">
        <v>14</v>
      </c>
      <c r="B4" s="12" t="s">
        <v>15</v>
      </c>
      <c r="C4" s="13" t="s">
        <v>16</v>
      </c>
      <c r="D4" s="5">
        <v>4</v>
      </c>
      <c r="E4" s="14" t="s">
        <v>17</v>
      </c>
      <c r="F4" s="14" t="s">
        <v>18</v>
      </c>
      <c r="G4" s="15" t="s">
        <v>19</v>
      </c>
      <c r="H4" s="3">
        <f>VLOOKUP(F4,'[1]A12+D6面试成绩'!$E:$L,8,0)</f>
        <v>81.75</v>
      </c>
      <c r="I4" s="3">
        <f aca="true" t="shared" si="0" ref="I4:I42">H4*0.5+G4*0.5</f>
        <v>81.16499999999999</v>
      </c>
      <c r="J4" s="2">
        <v>1</v>
      </c>
      <c r="K4" s="2" t="s">
        <v>20</v>
      </c>
      <c r="L4" s="2"/>
    </row>
    <row r="5" spans="1:12" ht="14.25">
      <c r="A5" s="6"/>
      <c r="B5" s="6"/>
      <c r="C5" s="7"/>
      <c r="D5" s="7"/>
      <c r="E5" s="14" t="s">
        <v>21</v>
      </c>
      <c r="F5" s="14" t="s">
        <v>22</v>
      </c>
      <c r="G5" s="15" t="s">
        <v>23</v>
      </c>
      <c r="H5" s="3">
        <f>VLOOKUP(F5,'[1]A12+D6面试成绩'!$E:$L,8,0)</f>
        <v>73.35</v>
      </c>
      <c r="I5" s="3">
        <f t="shared" si="0"/>
        <v>79.215</v>
      </c>
      <c r="J5" s="2">
        <v>2</v>
      </c>
      <c r="K5" s="2" t="s">
        <v>20</v>
      </c>
      <c r="L5" s="2"/>
    </row>
    <row r="6" spans="1:12" ht="14.25">
      <c r="A6" s="6"/>
      <c r="B6" s="6"/>
      <c r="C6" s="7"/>
      <c r="D6" s="7"/>
      <c r="E6" s="14" t="s">
        <v>24</v>
      </c>
      <c r="F6" s="14" t="s">
        <v>25</v>
      </c>
      <c r="G6" s="15" t="s">
        <v>26</v>
      </c>
      <c r="H6" s="3">
        <f>VLOOKUP(F6,'[1]A12+D6面试成绩'!$E:$L,8,0)</f>
        <v>70.25</v>
      </c>
      <c r="I6" s="3">
        <f t="shared" si="0"/>
        <v>78.75</v>
      </c>
      <c r="J6" s="2">
        <v>3</v>
      </c>
      <c r="K6" s="2" t="s">
        <v>20</v>
      </c>
      <c r="L6" s="2"/>
    </row>
    <row r="7" spans="1:12" ht="14.25">
      <c r="A7" s="6"/>
      <c r="B7" s="6"/>
      <c r="C7" s="7"/>
      <c r="D7" s="7"/>
      <c r="E7" s="14" t="s">
        <v>27</v>
      </c>
      <c r="F7" s="14" t="s">
        <v>28</v>
      </c>
      <c r="G7" s="15" t="s">
        <v>29</v>
      </c>
      <c r="H7" s="3">
        <f>VLOOKUP(F7,'[1]A12+D6面试成绩'!$E:$L,8,0)</f>
        <v>65.85</v>
      </c>
      <c r="I7" s="3">
        <f t="shared" si="0"/>
        <v>77.065</v>
      </c>
      <c r="J7" s="2">
        <v>4</v>
      </c>
      <c r="K7" s="2" t="s">
        <v>20</v>
      </c>
      <c r="L7" s="2"/>
    </row>
    <row r="8" spans="1:12" ht="14.25">
      <c r="A8" s="6"/>
      <c r="B8" s="6"/>
      <c r="C8" s="7"/>
      <c r="D8" s="7"/>
      <c r="E8" s="14" t="s">
        <v>30</v>
      </c>
      <c r="F8" s="14" t="s">
        <v>31</v>
      </c>
      <c r="G8" s="15" t="s">
        <v>32</v>
      </c>
      <c r="H8" s="3">
        <f>VLOOKUP(F8,'[1]A12+D6面试成绩'!$E:$L,8,0)</f>
        <v>70.65</v>
      </c>
      <c r="I8" s="3">
        <f t="shared" si="0"/>
        <v>76.56</v>
      </c>
      <c r="J8" s="2">
        <v>5</v>
      </c>
      <c r="K8" s="2" t="s">
        <v>33</v>
      </c>
      <c r="L8" s="2"/>
    </row>
    <row r="9" spans="1:12" ht="14.25">
      <c r="A9" s="6"/>
      <c r="B9" s="6"/>
      <c r="C9" s="7"/>
      <c r="D9" s="7"/>
      <c r="E9" s="14" t="s">
        <v>34</v>
      </c>
      <c r="F9" s="14" t="s">
        <v>35</v>
      </c>
      <c r="G9" s="15" t="s">
        <v>36</v>
      </c>
      <c r="H9" s="3">
        <f>VLOOKUP(F9,'[1]A12+D6面试成绩'!$E:$L,8,0)</f>
        <v>67.7</v>
      </c>
      <c r="I9" s="3">
        <f t="shared" si="0"/>
        <v>76.13</v>
      </c>
      <c r="J9" s="2">
        <v>6</v>
      </c>
      <c r="K9" s="2" t="s">
        <v>33</v>
      </c>
      <c r="L9" s="2"/>
    </row>
    <row r="10" spans="1:12" ht="14.25">
      <c r="A10" s="6"/>
      <c r="B10" s="6"/>
      <c r="C10" s="7"/>
      <c r="D10" s="7"/>
      <c r="E10" s="14" t="s">
        <v>37</v>
      </c>
      <c r="F10" s="14" t="s">
        <v>38</v>
      </c>
      <c r="G10" s="15" t="s">
        <v>39</v>
      </c>
      <c r="H10" s="3">
        <f>VLOOKUP(F10,'[1]A12+D6面试成绩'!$E:$L,8,0)</f>
        <v>66.75</v>
      </c>
      <c r="I10" s="3">
        <f t="shared" si="0"/>
        <v>75.36</v>
      </c>
      <c r="J10" s="2">
        <v>7</v>
      </c>
      <c r="K10" s="2" t="s">
        <v>33</v>
      </c>
      <c r="L10" s="2"/>
    </row>
    <row r="11" spans="1:12" ht="14.25">
      <c r="A11" s="6"/>
      <c r="B11" s="6"/>
      <c r="C11" s="7"/>
      <c r="D11" s="7"/>
      <c r="E11" s="14" t="s">
        <v>40</v>
      </c>
      <c r="F11" s="14" t="s">
        <v>41</v>
      </c>
      <c r="G11" s="15" t="s">
        <v>42</v>
      </c>
      <c r="H11" s="3">
        <f>VLOOKUP(F11,'[1]A12+D6面试成绩'!$E:$L,8,0)</f>
        <v>67.1</v>
      </c>
      <c r="I11" s="3">
        <f t="shared" si="0"/>
        <v>75.34</v>
      </c>
      <c r="J11" s="2">
        <v>8</v>
      </c>
      <c r="K11" s="2" t="s">
        <v>33</v>
      </c>
      <c r="L11" s="2"/>
    </row>
    <row r="12" spans="1:12" ht="14.25">
      <c r="A12" s="6"/>
      <c r="B12" s="6"/>
      <c r="C12" s="7"/>
      <c r="D12" s="7"/>
      <c r="E12" s="14" t="s">
        <v>43</v>
      </c>
      <c r="F12" s="14" t="s">
        <v>44</v>
      </c>
      <c r="G12" s="15" t="s">
        <v>45</v>
      </c>
      <c r="H12" s="3">
        <f>VLOOKUP(F12,'[1]A12+D6面试成绩'!$E:$L,8,0)</f>
        <v>67.4</v>
      </c>
      <c r="I12" s="3">
        <f t="shared" si="0"/>
        <v>74.34</v>
      </c>
      <c r="J12" s="2">
        <v>9</v>
      </c>
      <c r="K12" s="2" t="s">
        <v>33</v>
      </c>
      <c r="L12" s="2"/>
    </row>
    <row r="13" spans="1:12" ht="14.25">
      <c r="A13" s="6"/>
      <c r="B13" s="6"/>
      <c r="C13" s="7"/>
      <c r="D13" s="7"/>
      <c r="E13" s="14" t="s">
        <v>46</v>
      </c>
      <c r="F13" s="14" t="s">
        <v>47</v>
      </c>
      <c r="G13" s="15" t="s">
        <v>48</v>
      </c>
      <c r="H13" s="3">
        <f>VLOOKUP(F13,'[1]A12+D6面试成绩'!$E:$L,8,0)</f>
        <v>63.2</v>
      </c>
      <c r="I13" s="3">
        <f t="shared" si="0"/>
        <v>72.56</v>
      </c>
      <c r="J13" s="2">
        <v>10</v>
      </c>
      <c r="K13" s="2" t="s">
        <v>33</v>
      </c>
      <c r="L13" s="2"/>
    </row>
    <row r="14" spans="1:12" ht="14.25">
      <c r="A14" s="6"/>
      <c r="B14" s="6"/>
      <c r="C14" s="7"/>
      <c r="D14" s="7"/>
      <c r="E14" s="14" t="s">
        <v>49</v>
      </c>
      <c r="F14" s="14" t="s">
        <v>50</v>
      </c>
      <c r="G14" s="15" t="s">
        <v>51</v>
      </c>
      <c r="H14" s="3">
        <f>VLOOKUP(F14,'[1]A12+D6面试成绩'!$E:$L,8,0)</f>
        <v>63.9</v>
      </c>
      <c r="I14" s="3">
        <f t="shared" si="0"/>
        <v>71.935</v>
      </c>
      <c r="J14" s="2">
        <v>11</v>
      </c>
      <c r="K14" s="2" t="s">
        <v>33</v>
      </c>
      <c r="L14" s="2"/>
    </row>
    <row r="15" spans="1:12" ht="14.25">
      <c r="A15" s="8"/>
      <c r="B15" s="8"/>
      <c r="C15" s="9"/>
      <c r="D15" s="9"/>
      <c r="E15" s="14" t="s">
        <v>52</v>
      </c>
      <c r="F15" s="14" t="s">
        <v>53</v>
      </c>
      <c r="G15" s="15" t="s">
        <v>54</v>
      </c>
      <c r="H15" s="3">
        <f>VLOOKUP(F15,'[1]A12+D6面试成绩'!$E:$L,8,0)</f>
        <v>63.55</v>
      </c>
      <c r="I15" s="3">
        <f t="shared" si="0"/>
        <v>71.735</v>
      </c>
      <c r="J15" s="2">
        <v>12</v>
      </c>
      <c r="K15" s="2" t="s">
        <v>33</v>
      </c>
      <c r="L15" s="2"/>
    </row>
    <row r="16" spans="1:12" ht="14.25">
      <c r="A16" s="12" t="s">
        <v>14</v>
      </c>
      <c r="B16" s="12" t="s">
        <v>55</v>
      </c>
      <c r="C16" s="13" t="s">
        <v>56</v>
      </c>
      <c r="D16" s="5">
        <v>1</v>
      </c>
      <c r="E16" s="14" t="s">
        <v>57</v>
      </c>
      <c r="F16" s="14" t="s">
        <v>58</v>
      </c>
      <c r="G16" s="15" t="s">
        <v>59</v>
      </c>
      <c r="H16" s="3">
        <f>VLOOKUP(F16,'[2]B3+C12+E3面试成绩'!$E:$L,8,0)</f>
        <v>84.1</v>
      </c>
      <c r="I16" s="3">
        <f t="shared" si="0"/>
        <v>84.745</v>
      </c>
      <c r="J16" s="2">
        <v>1</v>
      </c>
      <c r="K16" s="2" t="s">
        <v>20</v>
      </c>
      <c r="L16" s="2"/>
    </row>
    <row r="17" spans="1:12" ht="14.25">
      <c r="A17" s="6"/>
      <c r="B17" s="6"/>
      <c r="C17" s="7"/>
      <c r="D17" s="7"/>
      <c r="E17" s="14" t="s">
        <v>60</v>
      </c>
      <c r="F17" s="14" t="s">
        <v>61</v>
      </c>
      <c r="G17" s="15" t="s">
        <v>62</v>
      </c>
      <c r="H17" s="3">
        <f>VLOOKUP(F17,'[2]B3+C12+E3面试成绩'!$E:$L,8,0)</f>
        <v>78.45</v>
      </c>
      <c r="I17" s="3">
        <f t="shared" si="0"/>
        <v>81.61500000000001</v>
      </c>
      <c r="J17" s="2">
        <v>2</v>
      </c>
      <c r="K17" s="2" t="s">
        <v>33</v>
      </c>
      <c r="L17" s="2"/>
    </row>
    <row r="18" spans="1:12" ht="14.25">
      <c r="A18" s="8"/>
      <c r="B18" s="8"/>
      <c r="C18" s="9"/>
      <c r="D18" s="9"/>
      <c r="E18" s="14" t="s">
        <v>63</v>
      </c>
      <c r="F18" s="14" t="s">
        <v>64</v>
      </c>
      <c r="G18" s="15" t="s">
        <v>65</v>
      </c>
      <c r="H18" s="3">
        <f>VLOOKUP(F18,'[2]B3+C12+E3面试成绩'!$E:$L,8,0)</f>
        <v>0</v>
      </c>
      <c r="I18" s="3">
        <f t="shared" si="0"/>
        <v>41.125</v>
      </c>
      <c r="J18" s="2">
        <v>3</v>
      </c>
      <c r="K18" s="2" t="s">
        <v>33</v>
      </c>
      <c r="L18" s="2"/>
    </row>
    <row r="19" spans="1:12" ht="14.25" customHeight="1">
      <c r="A19" s="12" t="s">
        <v>14</v>
      </c>
      <c r="B19" s="12" t="s">
        <v>66</v>
      </c>
      <c r="C19" s="13" t="s">
        <v>67</v>
      </c>
      <c r="D19" s="5">
        <v>4</v>
      </c>
      <c r="E19" s="14" t="s">
        <v>68</v>
      </c>
      <c r="F19" s="14" t="s">
        <v>69</v>
      </c>
      <c r="G19" s="15" t="s">
        <v>70</v>
      </c>
      <c r="H19" s="3">
        <f>VLOOKUP(F19,'[2]B3+C12+E3面试成绩'!$E:$L,8,0)</f>
        <v>87.8</v>
      </c>
      <c r="I19" s="3">
        <f t="shared" si="0"/>
        <v>86.91499999999999</v>
      </c>
      <c r="J19" s="2">
        <v>1</v>
      </c>
      <c r="K19" s="2" t="s">
        <v>20</v>
      </c>
      <c r="L19" s="2"/>
    </row>
    <row r="20" spans="1:12" ht="14.25" customHeight="1">
      <c r="A20" s="6"/>
      <c r="B20" s="6"/>
      <c r="C20" s="7"/>
      <c r="D20" s="7"/>
      <c r="E20" s="14" t="s">
        <v>71</v>
      </c>
      <c r="F20" s="14" t="s">
        <v>72</v>
      </c>
      <c r="G20" s="15" t="s">
        <v>73</v>
      </c>
      <c r="H20" s="3">
        <f>VLOOKUP(F20,'[2]B3+C12+E3面试成绩'!$E:$L,8,0)</f>
        <v>76.4</v>
      </c>
      <c r="I20" s="3">
        <f t="shared" si="0"/>
        <v>80.91</v>
      </c>
      <c r="J20" s="2">
        <v>2</v>
      </c>
      <c r="K20" s="2" t="s">
        <v>20</v>
      </c>
      <c r="L20" s="2"/>
    </row>
    <row r="21" spans="1:12" ht="14.25" customHeight="1">
      <c r="A21" s="6"/>
      <c r="B21" s="6"/>
      <c r="C21" s="7"/>
      <c r="D21" s="7"/>
      <c r="E21" s="14" t="s">
        <v>74</v>
      </c>
      <c r="F21" s="14" t="s">
        <v>75</v>
      </c>
      <c r="G21" s="15" t="s">
        <v>76</v>
      </c>
      <c r="H21" s="3">
        <f>VLOOKUP(F21,'[2]B3+C12+E3面试成绩'!$E:$L,8,0)</f>
        <v>77.15</v>
      </c>
      <c r="I21" s="3">
        <f t="shared" si="0"/>
        <v>78.7</v>
      </c>
      <c r="J21" s="2">
        <v>3</v>
      </c>
      <c r="K21" s="2" t="s">
        <v>20</v>
      </c>
      <c r="L21" s="2"/>
    </row>
    <row r="22" spans="1:12" ht="14.25" customHeight="1">
      <c r="A22" s="6"/>
      <c r="B22" s="6"/>
      <c r="C22" s="7"/>
      <c r="D22" s="7"/>
      <c r="E22" s="14" t="s">
        <v>77</v>
      </c>
      <c r="F22" s="14" t="s">
        <v>78</v>
      </c>
      <c r="G22" s="15" t="s">
        <v>79</v>
      </c>
      <c r="H22" s="3">
        <f>VLOOKUP(F22,'[2]B3+C12+E3面试成绩'!$E:$L,8,0)</f>
        <v>76.9</v>
      </c>
      <c r="I22" s="3">
        <f t="shared" si="0"/>
        <v>78.465</v>
      </c>
      <c r="J22" s="2">
        <v>4</v>
      </c>
      <c r="K22" s="2" t="s">
        <v>20</v>
      </c>
      <c r="L22" s="2"/>
    </row>
    <row r="23" spans="1:12" ht="14.25" customHeight="1">
      <c r="A23" s="6"/>
      <c r="B23" s="6"/>
      <c r="C23" s="7"/>
      <c r="D23" s="7"/>
      <c r="E23" s="14" t="s">
        <v>80</v>
      </c>
      <c r="F23" s="14" t="s">
        <v>81</v>
      </c>
      <c r="G23" s="15" t="s">
        <v>82</v>
      </c>
      <c r="H23" s="3">
        <f>VLOOKUP(F23,'[2]B3+C12+E3面试成绩'!$E:$L,8,0)</f>
        <v>76.9</v>
      </c>
      <c r="I23" s="3">
        <f t="shared" si="0"/>
        <v>78.075</v>
      </c>
      <c r="J23" s="2">
        <v>5</v>
      </c>
      <c r="K23" s="2" t="s">
        <v>33</v>
      </c>
      <c r="L23" s="2"/>
    </row>
    <row r="24" spans="1:12" ht="14.25" customHeight="1">
      <c r="A24" s="6"/>
      <c r="B24" s="6"/>
      <c r="C24" s="7"/>
      <c r="D24" s="7"/>
      <c r="E24" s="14" t="s">
        <v>83</v>
      </c>
      <c r="F24" s="14" t="s">
        <v>84</v>
      </c>
      <c r="G24" s="15" t="s">
        <v>85</v>
      </c>
      <c r="H24" s="3">
        <f>VLOOKUP(F24,'[2]B3+C12+E3面试成绩'!$E:$L,8,0)</f>
        <v>74.15</v>
      </c>
      <c r="I24" s="3">
        <f t="shared" si="0"/>
        <v>77.61500000000001</v>
      </c>
      <c r="J24" s="2">
        <v>6</v>
      </c>
      <c r="K24" s="2" t="s">
        <v>33</v>
      </c>
      <c r="L24" s="2"/>
    </row>
    <row r="25" spans="1:12" ht="14.25" customHeight="1">
      <c r="A25" s="6"/>
      <c r="B25" s="6"/>
      <c r="C25" s="7"/>
      <c r="D25" s="7"/>
      <c r="E25" s="14" t="s">
        <v>86</v>
      </c>
      <c r="F25" s="14" t="s">
        <v>87</v>
      </c>
      <c r="G25" s="15" t="s">
        <v>54</v>
      </c>
      <c r="H25" s="3">
        <f>VLOOKUP(F25,'[2]B3+C12+E3面试成绩'!$E:$L,8,0)</f>
        <v>74.75</v>
      </c>
      <c r="I25" s="3">
        <f t="shared" si="0"/>
        <v>77.33500000000001</v>
      </c>
      <c r="J25" s="2">
        <v>7</v>
      </c>
      <c r="K25" s="2" t="s">
        <v>33</v>
      </c>
      <c r="L25" s="2"/>
    </row>
    <row r="26" spans="1:12" ht="14.25" customHeight="1">
      <c r="A26" s="6"/>
      <c r="B26" s="6"/>
      <c r="C26" s="7"/>
      <c r="D26" s="7"/>
      <c r="E26" s="14" t="s">
        <v>88</v>
      </c>
      <c r="F26" s="14" t="s">
        <v>89</v>
      </c>
      <c r="G26" s="15" t="s">
        <v>90</v>
      </c>
      <c r="H26" s="3">
        <f>VLOOKUP(F26,'[2]B3+C12+E3面试成绩'!$E:$L,8,0)</f>
        <v>72.3</v>
      </c>
      <c r="I26" s="3">
        <f t="shared" si="0"/>
        <v>76.28999999999999</v>
      </c>
      <c r="J26" s="2">
        <v>8</v>
      </c>
      <c r="K26" s="2" t="s">
        <v>33</v>
      </c>
      <c r="L26" s="2"/>
    </row>
    <row r="27" spans="1:12" ht="14.25" customHeight="1">
      <c r="A27" s="6"/>
      <c r="B27" s="6"/>
      <c r="C27" s="7"/>
      <c r="D27" s="7"/>
      <c r="E27" s="14" t="s">
        <v>91</v>
      </c>
      <c r="F27" s="14" t="s">
        <v>92</v>
      </c>
      <c r="G27" s="15" t="s">
        <v>93</v>
      </c>
      <c r="H27" s="3">
        <f>VLOOKUP(F27,'[2]B3+C12+E3面试成绩'!$E:$L,8,0)</f>
        <v>72.85</v>
      </c>
      <c r="I27" s="3">
        <f t="shared" si="0"/>
        <v>75.62</v>
      </c>
      <c r="J27" s="2">
        <v>9</v>
      </c>
      <c r="K27" s="2" t="s">
        <v>33</v>
      </c>
      <c r="L27" s="2"/>
    </row>
    <row r="28" spans="1:12" ht="14.25" customHeight="1">
      <c r="A28" s="6"/>
      <c r="B28" s="6"/>
      <c r="C28" s="7"/>
      <c r="D28" s="7"/>
      <c r="E28" s="14" t="s">
        <v>94</v>
      </c>
      <c r="F28" s="14" t="s">
        <v>95</v>
      </c>
      <c r="G28" s="15" t="s">
        <v>96</v>
      </c>
      <c r="H28" s="3">
        <f>VLOOKUP(F28,'[2]B3+C12+E3面试成绩'!$E:$L,8,0)</f>
        <v>65.75</v>
      </c>
      <c r="I28" s="3">
        <f t="shared" si="0"/>
        <v>74.125</v>
      </c>
      <c r="J28" s="2">
        <v>10</v>
      </c>
      <c r="K28" s="2" t="s">
        <v>33</v>
      </c>
      <c r="L28" s="2"/>
    </row>
    <row r="29" spans="1:12" ht="14.25" customHeight="1">
      <c r="A29" s="6"/>
      <c r="B29" s="6"/>
      <c r="C29" s="7"/>
      <c r="D29" s="7"/>
      <c r="E29" s="14" t="s">
        <v>97</v>
      </c>
      <c r="F29" s="14" t="s">
        <v>98</v>
      </c>
      <c r="G29" s="15" t="s">
        <v>99</v>
      </c>
      <c r="H29" s="3">
        <f>VLOOKUP(F29,'[2]B3+C12+E3面试成绩'!$E:$L,8,0)</f>
        <v>68.65</v>
      </c>
      <c r="I29" s="3">
        <f t="shared" si="0"/>
        <v>73.685</v>
      </c>
      <c r="J29" s="2">
        <v>11</v>
      </c>
      <c r="K29" s="2" t="s">
        <v>33</v>
      </c>
      <c r="L29" s="2"/>
    </row>
    <row r="30" spans="1:12" ht="14.25" customHeight="1">
      <c r="A30" s="8"/>
      <c r="B30" s="8"/>
      <c r="C30" s="9"/>
      <c r="D30" s="9"/>
      <c r="E30" s="14" t="s">
        <v>100</v>
      </c>
      <c r="F30" s="14" t="s">
        <v>101</v>
      </c>
      <c r="G30" s="15" t="s">
        <v>102</v>
      </c>
      <c r="H30" s="3">
        <f>VLOOKUP(F30,'[2]B3+C12+E3面试成绩'!$E:$L,8,0)</f>
        <v>62.5</v>
      </c>
      <c r="I30" s="3">
        <f t="shared" si="0"/>
        <v>71.5</v>
      </c>
      <c r="J30" s="2">
        <v>12</v>
      </c>
      <c r="K30" s="2" t="s">
        <v>33</v>
      </c>
      <c r="L30" s="2"/>
    </row>
    <row r="31" spans="1:12" ht="14.25">
      <c r="A31" s="12" t="s">
        <v>14</v>
      </c>
      <c r="B31" s="12" t="s">
        <v>103</v>
      </c>
      <c r="C31" s="13" t="s">
        <v>104</v>
      </c>
      <c r="D31" s="5">
        <v>2</v>
      </c>
      <c r="E31" s="14" t="s">
        <v>105</v>
      </c>
      <c r="F31" s="14" t="s">
        <v>106</v>
      </c>
      <c r="G31" s="15" t="s">
        <v>107</v>
      </c>
      <c r="H31" s="3">
        <f>VLOOKUP(F31,'[1]A12+D6面试成绩'!$E:$L,8,0)</f>
        <v>72.25</v>
      </c>
      <c r="I31" s="3">
        <f t="shared" si="0"/>
        <v>79.945</v>
      </c>
      <c r="J31" s="2">
        <v>1</v>
      </c>
      <c r="K31" s="2" t="s">
        <v>20</v>
      </c>
      <c r="L31" s="2"/>
    </row>
    <row r="32" spans="1:12" ht="14.25">
      <c r="A32" s="6"/>
      <c r="B32" s="6"/>
      <c r="C32" s="7"/>
      <c r="D32" s="7"/>
      <c r="E32" s="14" t="s">
        <v>108</v>
      </c>
      <c r="F32" s="14" t="s">
        <v>109</v>
      </c>
      <c r="G32" s="15" t="s">
        <v>110</v>
      </c>
      <c r="H32" s="3">
        <f>VLOOKUP(F32,'[1]A12+D6面试成绩'!$E:$L,8,0)</f>
        <v>74.65</v>
      </c>
      <c r="I32" s="3">
        <f t="shared" si="0"/>
        <v>78.16</v>
      </c>
      <c r="J32" s="2">
        <v>2</v>
      </c>
      <c r="K32" s="2" t="s">
        <v>20</v>
      </c>
      <c r="L32" s="2"/>
    </row>
    <row r="33" spans="1:12" ht="14.25">
      <c r="A33" s="6"/>
      <c r="B33" s="6"/>
      <c r="C33" s="7"/>
      <c r="D33" s="7"/>
      <c r="E33" s="14" t="s">
        <v>111</v>
      </c>
      <c r="F33" s="14" t="s">
        <v>112</v>
      </c>
      <c r="G33" s="15" t="s">
        <v>113</v>
      </c>
      <c r="H33" s="3">
        <f>VLOOKUP(F33,'[1]A12+D6面试成绩'!$E:$L,8,0)</f>
        <v>67.65</v>
      </c>
      <c r="I33" s="3">
        <f t="shared" si="0"/>
        <v>71.325</v>
      </c>
      <c r="J33" s="2">
        <v>3</v>
      </c>
      <c r="K33" s="2" t="s">
        <v>33</v>
      </c>
      <c r="L33" s="2"/>
    </row>
    <row r="34" spans="1:12" ht="14.25">
      <c r="A34" s="6"/>
      <c r="B34" s="6"/>
      <c r="C34" s="7"/>
      <c r="D34" s="7"/>
      <c r="E34" s="14" t="s">
        <v>114</v>
      </c>
      <c r="F34" s="14" t="s">
        <v>115</v>
      </c>
      <c r="G34" s="15" t="s">
        <v>116</v>
      </c>
      <c r="H34" s="3">
        <f>VLOOKUP(F34,'[1]A12+D6面试成绩'!$E:$L,8,0)</f>
        <v>66.05</v>
      </c>
      <c r="I34" s="3">
        <f t="shared" si="0"/>
        <v>70.11</v>
      </c>
      <c r="J34" s="2">
        <v>4</v>
      </c>
      <c r="K34" s="2" t="s">
        <v>33</v>
      </c>
      <c r="L34" s="2"/>
    </row>
    <row r="35" spans="1:12" ht="14.25">
      <c r="A35" s="6"/>
      <c r="B35" s="6"/>
      <c r="C35" s="7"/>
      <c r="D35" s="7"/>
      <c r="E35" s="14" t="s">
        <v>117</v>
      </c>
      <c r="F35" s="14" t="s">
        <v>118</v>
      </c>
      <c r="G35" s="15" t="s">
        <v>119</v>
      </c>
      <c r="H35" s="3">
        <f>VLOOKUP(F35,'[1]A12+D6面试成绩'!$E:$L,8,0)</f>
        <v>63.9</v>
      </c>
      <c r="I35" s="3">
        <f t="shared" si="0"/>
        <v>67.465</v>
      </c>
      <c r="J35" s="2">
        <v>5</v>
      </c>
      <c r="K35" s="2" t="s">
        <v>33</v>
      </c>
      <c r="L35" s="2"/>
    </row>
    <row r="36" spans="1:12" ht="14.25">
      <c r="A36" s="8"/>
      <c r="B36" s="8"/>
      <c r="C36" s="9"/>
      <c r="D36" s="9"/>
      <c r="E36" s="14" t="s">
        <v>120</v>
      </c>
      <c r="F36" s="14" t="s">
        <v>121</v>
      </c>
      <c r="G36" s="15" t="s">
        <v>122</v>
      </c>
      <c r="H36" s="3">
        <f>VLOOKUP(F36,'[1]A12+D6面试成绩'!$E:$L,8,0)</f>
        <v>54.4</v>
      </c>
      <c r="I36" s="3">
        <f t="shared" si="0"/>
        <v>64.865</v>
      </c>
      <c r="J36" s="2">
        <v>6</v>
      </c>
      <c r="K36" s="2" t="s">
        <v>33</v>
      </c>
      <c r="L36" s="2"/>
    </row>
    <row r="37" spans="1:12" ht="14.25">
      <c r="A37" s="12" t="s">
        <v>14</v>
      </c>
      <c r="B37" s="12" t="s">
        <v>123</v>
      </c>
      <c r="C37" s="13" t="s">
        <v>124</v>
      </c>
      <c r="D37" s="5">
        <v>1</v>
      </c>
      <c r="E37" s="14" t="s">
        <v>125</v>
      </c>
      <c r="F37" s="14" t="s">
        <v>126</v>
      </c>
      <c r="G37" s="15" t="s">
        <v>127</v>
      </c>
      <c r="H37" s="3">
        <f>VLOOKUP(F37,'[2]B3+C12+E3面试成绩'!$E:$L,8,0)</f>
        <v>75.9</v>
      </c>
      <c r="I37" s="3">
        <f t="shared" si="0"/>
        <v>79.27000000000001</v>
      </c>
      <c r="J37" s="2">
        <v>1</v>
      </c>
      <c r="K37" s="2" t="s">
        <v>20</v>
      </c>
      <c r="L37" s="2"/>
    </row>
    <row r="38" spans="1:12" ht="14.25">
      <c r="A38" s="16" t="s">
        <v>14</v>
      </c>
      <c r="B38" s="16" t="s">
        <v>123</v>
      </c>
      <c r="C38" s="17" t="s">
        <v>124</v>
      </c>
      <c r="D38" s="7"/>
      <c r="E38" s="14" t="s">
        <v>128</v>
      </c>
      <c r="F38" s="14" t="s">
        <v>129</v>
      </c>
      <c r="G38" s="15" t="s">
        <v>130</v>
      </c>
      <c r="H38" s="3">
        <f>VLOOKUP(F38,'[2]B3+C12+E3面试成绩'!$E:$L,8,0)</f>
        <v>76.85</v>
      </c>
      <c r="I38" s="3">
        <f t="shared" si="0"/>
        <v>77.88499999999999</v>
      </c>
      <c r="J38" s="2">
        <v>2</v>
      </c>
      <c r="K38" s="2" t="s">
        <v>33</v>
      </c>
      <c r="L38" s="2"/>
    </row>
    <row r="39" spans="1:12" ht="14.25">
      <c r="A39" s="18" t="s">
        <v>14</v>
      </c>
      <c r="B39" s="18" t="s">
        <v>123</v>
      </c>
      <c r="C39" s="19" t="s">
        <v>124</v>
      </c>
      <c r="D39" s="9"/>
      <c r="E39" s="14" t="s">
        <v>131</v>
      </c>
      <c r="F39" s="14" t="s">
        <v>132</v>
      </c>
      <c r="G39" s="15" t="s">
        <v>133</v>
      </c>
      <c r="H39" s="3">
        <f>VLOOKUP(F39,'[2]B3+C12+E3面试成绩'!$E:$L,8,0)</f>
        <v>75.55</v>
      </c>
      <c r="I39" s="3">
        <f t="shared" si="0"/>
        <v>76.375</v>
      </c>
      <c r="J39" s="2">
        <v>3</v>
      </c>
      <c r="K39" s="2" t="s">
        <v>33</v>
      </c>
      <c r="L39" s="2"/>
    </row>
    <row r="40" spans="1:12" ht="14.25" customHeight="1">
      <c r="A40" s="12" t="s">
        <v>134</v>
      </c>
      <c r="B40" s="12" t="s">
        <v>135</v>
      </c>
      <c r="C40" s="13" t="s">
        <v>136</v>
      </c>
      <c r="D40" s="5">
        <v>1</v>
      </c>
      <c r="E40" s="14" t="s">
        <v>137</v>
      </c>
      <c r="F40" s="14" t="s">
        <v>138</v>
      </c>
      <c r="G40" s="15" t="s">
        <v>139</v>
      </c>
      <c r="H40" s="3">
        <f>VLOOKUP(F40,'[2]F3面试成绩'!$E:$L,8,0)</f>
        <v>82</v>
      </c>
      <c r="I40" s="3">
        <f t="shared" si="0"/>
        <v>74.845</v>
      </c>
      <c r="J40" s="2">
        <v>1</v>
      </c>
      <c r="K40" s="2" t="s">
        <v>20</v>
      </c>
      <c r="L40" s="2"/>
    </row>
    <row r="41" spans="1:12" ht="14.25" customHeight="1">
      <c r="A41" s="6"/>
      <c r="B41" s="6"/>
      <c r="C41" s="7"/>
      <c r="D41" s="7"/>
      <c r="E41" s="14" t="s">
        <v>140</v>
      </c>
      <c r="F41" s="14" t="s">
        <v>141</v>
      </c>
      <c r="G41" s="15" t="s">
        <v>142</v>
      </c>
      <c r="H41" s="3">
        <f>VLOOKUP(F41,'[2]F3面试成绩'!$E:$L,8,0)</f>
        <v>81.15</v>
      </c>
      <c r="I41" s="3">
        <f t="shared" si="0"/>
        <v>73.685</v>
      </c>
      <c r="J41" s="2">
        <v>2</v>
      </c>
      <c r="K41" s="2" t="s">
        <v>33</v>
      </c>
      <c r="L41" s="2"/>
    </row>
    <row r="42" spans="1:12" ht="14.25" customHeight="1">
      <c r="A42" s="8"/>
      <c r="B42" s="8"/>
      <c r="C42" s="9"/>
      <c r="D42" s="9"/>
      <c r="E42" s="14" t="s">
        <v>143</v>
      </c>
      <c r="F42" s="14" t="s">
        <v>144</v>
      </c>
      <c r="G42" s="15" t="s">
        <v>145</v>
      </c>
      <c r="H42" s="3">
        <f>VLOOKUP(F42,'[2]F3面试成绩'!$E:$L,8,0)</f>
        <v>66.7</v>
      </c>
      <c r="I42" s="3">
        <f t="shared" si="0"/>
        <v>66.9</v>
      </c>
      <c r="J42" s="2">
        <v>3</v>
      </c>
      <c r="K42" s="2" t="s">
        <v>33</v>
      </c>
      <c r="L42" s="2"/>
    </row>
  </sheetData>
  <sheetProtection/>
  <mergeCells count="25">
    <mergeCell ref="A2:L2"/>
    <mergeCell ref="A4:A15"/>
    <mergeCell ref="A16:A18"/>
    <mergeCell ref="A19:A30"/>
    <mergeCell ref="A31:A36"/>
    <mergeCell ref="A37:A39"/>
    <mergeCell ref="A40:A42"/>
    <mergeCell ref="B4:B15"/>
    <mergeCell ref="B16:B18"/>
    <mergeCell ref="B19:B30"/>
    <mergeCell ref="B31:B36"/>
    <mergeCell ref="B37:B39"/>
    <mergeCell ref="B40:B42"/>
    <mergeCell ref="C4:C15"/>
    <mergeCell ref="C16:C18"/>
    <mergeCell ref="C19:C30"/>
    <mergeCell ref="C31:C36"/>
    <mergeCell ref="C37:C39"/>
    <mergeCell ref="C40:C42"/>
    <mergeCell ref="D4:D15"/>
    <mergeCell ref="D16:D18"/>
    <mergeCell ref="D19:D30"/>
    <mergeCell ref="D31:D36"/>
    <mergeCell ref="D37:D39"/>
    <mergeCell ref="D40:D42"/>
  </mergeCells>
  <printOptions/>
  <pageMargins left="0.75" right="0.75" top="0.8" bottom="0.8" header="0.51" footer="0.51"/>
  <pageSetup horizontalDpi="600" verticalDpi="600" orientation="landscape" paperSize="9" scale="88"/>
  <rowBreaks count="1" manualBreakCount="1">
    <brk id="3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2020-07-20T08:58:37Z</cp:lastPrinted>
  <dcterms:created xsi:type="dcterms:W3CDTF">2020-07-02T07:35:12Z</dcterms:created>
  <dcterms:modified xsi:type="dcterms:W3CDTF">2020-07-20T09:47:15Z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2052-10.8.0.6470</vt:lpwstr>
  </property>
</Properties>
</file>