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40" windowHeight="8385"/>
  </bookViews>
  <sheets>
    <sheet name="Sheet1" sheetId="1" r:id="rId1"/>
  </sheets>
  <definedNames>
    <definedName name="_xlnm._FilterDatabase" localSheetId="0" hidden="1">Sheet1!$A$2:$P$30</definedName>
    <definedName name="_xlnm.Print_Area" localSheetId="0">Sheet1!$A$1:$P$30</definedName>
  </definedNames>
  <calcPr calcId="144525" concurrentCalc="0"/>
  <oleSize ref="A1:P30"/>
</workbook>
</file>

<file path=xl/sharedStrings.xml><?xml version="1.0" encoding="utf-8"?>
<sst xmlns="http://schemas.openxmlformats.org/spreadsheetml/2006/main" count="77">
  <si>
    <t>2020年3月中山市居民分布式光伏发电项目汇总表</t>
  </si>
  <si>
    <t>编号</t>
  </si>
  <si>
    <t>项目名称</t>
  </si>
  <si>
    <t>项目建设地点</t>
  </si>
  <si>
    <t>项目容量（kW）</t>
  </si>
  <si>
    <t>项目公司(或自然人）</t>
  </si>
  <si>
    <t>建成并网发电日期</t>
  </si>
  <si>
    <t>建设方式</t>
  </si>
  <si>
    <t>光伏电力用户</t>
  </si>
  <si>
    <t>光伏电力消纳方式</t>
  </si>
  <si>
    <r>
      <rPr>
        <sz val="11"/>
        <color theme="1"/>
        <rFont val="宋体"/>
        <charset val="134"/>
      </rPr>
      <t>并网电压等级</t>
    </r>
    <r>
      <rPr>
        <b/>
        <sz val="11"/>
        <color theme="1"/>
        <rFont val="宋体"/>
        <charset val="134"/>
      </rPr>
      <t>（V）</t>
    </r>
  </si>
  <si>
    <t>年平均发电量（千瓦时）</t>
  </si>
  <si>
    <t>项目投资（万元）</t>
  </si>
  <si>
    <t>光伏电力用户侧电价</t>
  </si>
  <si>
    <t>预计年补助资金（元）</t>
  </si>
  <si>
    <t>自发自用比例</t>
  </si>
  <si>
    <t>备注</t>
  </si>
  <si>
    <t>蔡楚娟</t>
  </si>
  <si>
    <t>中山市神湾镇古宥十二环环前街村</t>
  </si>
  <si>
    <t>自然人</t>
  </si>
  <si>
    <t>待定</t>
  </si>
  <si>
    <t>屋顶</t>
  </si>
  <si>
    <t>自发自用余电上网</t>
  </si>
  <si>
    <t>居民电价</t>
  </si>
  <si>
    <t>该项目已备案，因过户需重新备案。</t>
  </si>
  <si>
    <t>黄锦祥</t>
  </si>
  <si>
    <t>长洲北大街十巷</t>
  </si>
  <si>
    <t>温堂生</t>
  </si>
  <si>
    <t>中山市南头镇南安北路</t>
  </si>
  <si>
    <t>陈永强</t>
  </si>
  <si>
    <t>中山市南头镇学雅路</t>
  </si>
  <si>
    <t>曹影结</t>
  </si>
  <si>
    <t>中山市东区民顺街</t>
  </si>
  <si>
    <t>陈永兴</t>
  </si>
  <si>
    <t>中山市小榄镇绩西顺成中心路</t>
  </si>
  <si>
    <t>麦润焯</t>
  </si>
  <si>
    <t>中山市小榄镇北区福成路福成西六巷</t>
  </si>
  <si>
    <t>唐银娇</t>
  </si>
  <si>
    <t>中山市小榄镇竹源潮龙横街五巷</t>
  </si>
  <si>
    <t>李仕坤</t>
  </si>
  <si>
    <t>中山市小榄镇埒西一广隆路</t>
  </si>
  <si>
    <t>李经国</t>
  </si>
  <si>
    <t>中山市三角镇惠福街十巷</t>
  </si>
  <si>
    <t>苏锦洪</t>
  </si>
  <si>
    <t>中山市三角镇蟠龙村东边大街三巷</t>
  </si>
  <si>
    <t>伍玉海</t>
  </si>
  <si>
    <t>中山市南区圣都路1号中山清华坊凤雅苑凤雅六巷</t>
  </si>
  <si>
    <t>郭和</t>
  </si>
  <si>
    <t>中山市南区竹秀园榕树巷</t>
  </si>
  <si>
    <t>杜锦全</t>
  </si>
  <si>
    <t>中山市东升镇坦背永丰村永益街三巷</t>
  </si>
  <si>
    <t>梁荣标</t>
  </si>
  <si>
    <t>中山市东升镇胜龙村祥益街</t>
  </si>
  <si>
    <t>蔡杰洪</t>
  </si>
  <si>
    <t>中山市古镇镇冈南村广厚里南七巷</t>
  </si>
  <si>
    <t>蔡德枝</t>
  </si>
  <si>
    <t>中山市古镇镇冈南中心路隔水里东</t>
  </si>
  <si>
    <t>范焕华</t>
  </si>
  <si>
    <t>中山市古镇镇曹二东平横街</t>
  </si>
  <si>
    <t>赖名觉</t>
  </si>
  <si>
    <t>中山市三乡镇古鹤村六队福群路八巷</t>
  </si>
  <si>
    <t>郭泽洪</t>
  </si>
  <si>
    <t>中山市沙溪乐群永厚上堡新村西街三巷</t>
  </si>
  <si>
    <t>郑社贤</t>
  </si>
  <si>
    <t>中山市沙溪乐群永厚上堡新村西街一巷</t>
  </si>
  <si>
    <t>张昌文</t>
  </si>
  <si>
    <t>中山市坦洲镇进捷巷</t>
  </si>
  <si>
    <t>李国燕</t>
  </si>
  <si>
    <t>郭启就</t>
  </si>
  <si>
    <t>中山市坦洲镇同丰街</t>
  </si>
  <si>
    <t>陈燕华</t>
  </si>
  <si>
    <t>中山市火炬镇开发区张家边社区居民委员会窈窕新村一街东一巷</t>
  </si>
  <si>
    <t>罗岳龙</t>
  </si>
  <si>
    <t>中山市南头镇翠苑街</t>
  </si>
  <si>
    <t>郭娴欢</t>
  </si>
  <si>
    <t>何境成</t>
  </si>
  <si>
    <t>中山市南头镇将军村军盛南街九巷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</si>
</sst>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24"/>
      <color theme="1"/>
      <name val="方正小标宋_GBK"/>
      <charset val="134"/>
    </font>
    <font>
      <sz val="24"/>
      <color theme="1"/>
      <name val="方正小标宋_GBK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6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9" fontId="0" fillId="2" borderId="0" xfId="0" applyNumberFormat="1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1" fillId="0" borderId="2" xfId="0" applyNumberFormat="1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 applyProtection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9" fontId="5" fillId="0" borderId="2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  <xf numFmtId="9" fontId="1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 wrapText="1"/>
    </xf>
    <xf numFmtId="9" fontId="1" fillId="0" borderId="2" xfId="0" applyNumberFormat="1" applyFont="1" applyFill="1" applyBorder="1" applyAlignment="1">
      <alignment horizontal="left" vertical="center" wrapText="1"/>
    </xf>
    <xf numFmtId="9" fontId="1" fillId="0" borderId="2" xfId="0" applyNumberFormat="1" applyFont="1" applyFill="1" applyBorder="1" applyAlignment="1" applyProtection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9" fontId="1" fillId="2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百分比 2 2" xfId="19"/>
    <cellStyle name="标题 1" xfId="20" builtinId="16"/>
    <cellStyle name="百分比 2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_分布式光伏发电项目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0"/>
  <sheetViews>
    <sheetView tabSelected="1" workbookViewId="0">
      <selection activeCell="E3" sqref="E3"/>
    </sheetView>
  </sheetViews>
  <sheetFormatPr defaultColWidth="9" defaultRowHeight="13.5"/>
  <cols>
    <col min="1" max="1" width="4.63333333333333" style="1" customWidth="1"/>
    <col min="2" max="2" width="10" style="5" customWidth="1"/>
    <col min="3" max="3" width="27.4416666666667" style="1" customWidth="1"/>
    <col min="4" max="4" width="9.89166666666667" style="1" customWidth="1"/>
    <col min="5" max="5" width="12.3833333333333" style="1" customWidth="1"/>
    <col min="6" max="6" width="10.5" style="1" customWidth="1"/>
    <col min="7" max="7" width="9.13333333333333" style="1" customWidth="1"/>
    <col min="8" max="8" width="13.6333333333333" style="1" customWidth="1"/>
    <col min="9" max="9" width="14.25" style="1" customWidth="1"/>
    <col min="10" max="10" width="9.13333333333333" style="6" customWidth="1"/>
    <col min="11" max="11" width="11.6333333333333" style="1" customWidth="1"/>
    <col min="12" max="12" width="9.13333333333333" style="1" customWidth="1"/>
    <col min="13" max="13" width="12.6333333333333" style="1" customWidth="1"/>
    <col min="14" max="14" width="9.75" style="1" customWidth="1"/>
    <col min="15" max="15" width="9.13333333333333" style="1" customWidth="1"/>
    <col min="16" max="16" width="10.6666666666667" style="1" customWidth="1"/>
    <col min="17" max="16384" width="9" style="1"/>
  </cols>
  <sheetData>
    <row r="1" ht="31.5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ht="40.5" spans="1:16">
      <c r="A2" s="9" t="s">
        <v>1</v>
      </c>
      <c r="B2" s="10" t="s">
        <v>2</v>
      </c>
      <c r="C2" s="9" t="s">
        <v>3</v>
      </c>
      <c r="D2" s="11" t="s">
        <v>4</v>
      </c>
      <c r="E2" s="11" t="s">
        <v>5</v>
      </c>
      <c r="F2" s="11" t="s">
        <v>6</v>
      </c>
      <c r="G2" s="9" t="s">
        <v>7</v>
      </c>
      <c r="H2" s="11" t="s">
        <v>8</v>
      </c>
      <c r="I2" s="11" t="s">
        <v>9</v>
      </c>
      <c r="J2" s="24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</row>
    <row r="3" s="2" customFormat="1" ht="36" spans="1:16">
      <c r="A3" s="12">
        <v>1</v>
      </c>
      <c r="B3" s="12" t="s">
        <v>17</v>
      </c>
      <c r="C3" s="12" t="s">
        <v>18</v>
      </c>
      <c r="D3" s="13">
        <v>20</v>
      </c>
      <c r="E3" s="14" t="s">
        <v>19</v>
      </c>
      <c r="F3" s="15" t="s">
        <v>20</v>
      </c>
      <c r="G3" s="15" t="s">
        <v>21</v>
      </c>
      <c r="H3" s="12" t="s">
        <v>17</v>
      </c>
      <c r="I3" s="16" t="s">
        <v>22</v>
      </c>
      <c r="J3" s="25">
        <v>380</v>
      </c>
      <c r="K3" s="13">
        <f>D3*1000*0.9</f>
        <v>18000</v>
      </c>
      <c r="L3" s="26">
        <v>24</v>
      </c>
      <c r="M3" s="13" t="s">
        <v>23</v>
      </c>
      <c r="N3" s="13" t="s">
        <v>20</v>
      </c>
      <c r="O3" s="27">
        <v>0.6</v>
      </c>
      <c r="P3" s="13" t="s">
        <v>24</v>
      </c>
    </row>
    <row r="4" s="2" customFormat="1" ht="12" spans="1:16">
      <c r="A4" s="12">
        <v>2</v>
      </c>
      <c r="B4" s="12" t="s">
        <v>25</v>
      </c>
      <c r="C4" s="12" t="s">
        <v>26</v>
      </c>
      <c r="D4" s="13">
        <v>6</v>
      </c>
      <c r="E4" s="13" t="s">
        <v>19</v>
      </c>
      <c r="F4" s="13" t="s">
        <v>20</v>
      </c>
      <c r="G4" s="12" t="s">
        <v>21</v>
      </c>
      <c r="H4" s="13" t="s">
        <v>25</v>
      </c>
      <c r="I4" s="16" t="s">
        <v>22</v>
      </c>
      <c r="J4" s="28">
        <v>220</v>
      </c>
      <c r="K4" s="13">
        <f t="shared" ref="K4:K27" si="0">D4*1000*0.9</f>
        <v>5400</v>
      </c>
      <c r="L4" s="13">
        <v>10</v>
      </c>
      <c r="M4" s="13" t="s">
        <v>23</v>
      </c>
      <c r="N4" s="13" t="s">
        <v>20</v>
      </c>
      <c r="O4" s="29">
        <v>0.6</v>
      </c>
      <c r="P4" s="13"/>
    </row>
    <row r="5" s="3" customFormat="1" ht="26" customHeight="1" spans="1:16">
      <c r="A5" s="12">
        <v>3</v>
      </c>
      <c r="B5" s="16" t="s">
        <v>27</v>
      </c>
      <c r="C5" s="16" t="s">
        <v>28</v>
      </c>
      <c r="D5" s="15">
        <v>31.5</v>
      </c>
      <c r="E5" s="14" t="s">
        <v>19</v>
      </c>
      <c r="F5" s="15" t="s">
        <v>20</v>
      </c>
      <c r="G5" s="15" t="s">
        <v>21</v>
      </c>
      <c r="H5" s="15" t="s">
        <v>27</v>
      </c>
      <c r="I5" s="16" t="s">
        <v>22</v>
      </c>
      <c r="J5" s="15">
        <v>380</v>
      </c>
      <c r="K5" s="13">
        <f t="shared" si="0"/>
        <v>28350</v>
      </c>
      <c r="L5" s="15">
        <v>30</v>
      </c>
      <c r="M5" s="14" t="s">
        <v>23</v>
      </c>
      <c r="N5" s="13" t="s">
        <v>20</v>
      </c>
      <c r="O5" s="30">
        <v>0.6</v>
      </c>
      <c r="P5" s="16"/>
    </row>
    <row r="6" s="3" customFormat="1" ht="26" customHeight="1" spans="1:16">
      <c r="A6" s="12">
        <v>4</v>
      </c>
      <c r="B6" s="16" t="s">
        <v>29</v>
      </c>
      <c r="C6" s="16" t="s">
        <v>30</v>
      </c>
      <c r="D6" s="15">
        <v>25.92</v>
      </c>
      <c r="E6" s="14" t="s">
        <v>19</v>
      </c>
      <c r="F6" s="15" t="s">
        <v>20</v>
      </c>
      <c r="G6" s="15" t="s">
        <v>21</v>
      </c>
      <c r="H6" s="15" t="s">
        <v>29</v>
      </c>
      <c r="I6" s="16" t="s">
        <v>22</v>
      </c>
      <c r="J6" s="15">
        <v>380</v>
      </c>
      <c r="K6" s="13">
        <f t="shared" si="0"/>
        <v>23328</v>
      </c>
      <c r="L6" s="15">
        <v>12.7</v>
      </c>
      <c r="M6" s="14" t="s">
        <v>23</v>
      </c>
      <c r="N6" s="13" t="s">
        <v>20</v>
      </c>
      <c r="O6" s="30">
        <v>0.6</v>
      </c>
      <c r="P6" s="16"/>
    </row>
    <row r="7" s="2" customFormat="1" ht="60" customHeight="1" spans="1:16">
      <c r="A7" s="12">
        <v>5</v>
      </c>
      <c r="B7" s="16" t="s">
        <v>31</v>
      </c>
      <c r="C7" s="16" t="s">
        <v>32</v>
      </c>
      <c r="D7" s="16">
        <v>6.5</v>
      </c>
      <c r="E7" s="16" t="s">
        <v>19</v>
      </c>
      <c r="F7" s="16" t="s">
        <v>20</v>
      </c>
      <c r="G7" s="16" t="s">
        <v>21</v>
      </c>
      <c r="H7" s="16" t="s">
        <v>31</v>
      </c>
      <c r="I7" s="16" t="s">
        <v>22</v>
      </c>
      <c r="J7" s="31">
        <v>220</v>
      </c>
      <c r="K7" s="13">
        <f t="shared" si="0"/>
        <v>5850</v>
      </c>
      <c r="L7" s="31">
        <v>7</v>
      </c>
      <c r="M7" s="16" t="s">
        <v>23</v>
      </c>
      <c r="N7" s="13" t="s">
        <v>20</v>
      </c>
      <c r="O7" s="30">
        <v>0.6</v>
      </c>
      <c r="P7" s="15"/>
    </row>
    <row r="8" s="2" customFormat="1" ht="28" customHeight="1" spans="1:16">
      <c r="A8" s="12">
        <v>6</v>
      </c>
      <c r="B8" s="12" t="s">
        <v>33</v>
      </c>
      <c r="C8" s="12" t="s">
        <v>34</v>
      </c>
      <c r="D8" s="13">
        <v>17</v>
      </c>
      <c r="E8" s="14" t="s">
        <v>19</v>
      </c>
      <c r="F8" s="15" t="s">
        <v>20</v>
      </c>
      <c r="G8" s="15" t="s">
        <v>21</v>
      </c>
      <c r="H8" s="13" t="str">
        <f>B8</f>
        <v>陈永兴</v>
      </c>
      <c r="I8" s="16" t="s">
        <v>22</v>
      </c>
      <c r="J8" s="25">
        <v>380</v>
      </c>
      <c r="K8" s="13">
        <f t="shared" si="0"/>
        <v>15300</v>
      </c>
      <c r="L8" s="26">
        <v>20.4</v>
      </c>
      <c r="M8" s="13" t="s">
        <v>23</v>
      </c>
      <c r="N8" s="13" t="s">
        <v>20</v>
      </c>
      <c r="O8" s="27">
        <v>0.6</v>
      </c>
      <c r="P8" s="13"/>
    </row>
    <row r="9" s="2" customFormat="1" ht="28" customHeight="1" spans="1:16">
      <c r="A9" s="12">
        <v>7</v>
      </c>
      <c r="B9" s="12" t="s">
        <v>35</v>
      </c>
      <c r="C9" s="12" t="s">
        <v>36</v>
      </c>
      <c r="D9" s="13">
        <v>5</v>
      </c>
      <c r="E9" s="14" t="s">
        <v>19</v>
      </c>
      <c r="F9" s="15" t="s">
        <v>20</v>
      </c>
      <c r="G9" s="15" t="s">
        <v>21</v>
      </c>
      <c r="H9" s="13" t="str">
        <f>B9</f>
        <v>麦润焯</v>
      </c>
      <c r="I9" s="16" t="s">
        <v>22</v>
      </c>
      <c r="J9" s="25">
        <v>220</v>
      </c>
      <c r="K9" s="13">
        <f t="shared" si="0"/>
        <v>4500</v>
      </c>
      <c r="L9" s="26">
        <v>6</v>
      </c>
      <c r="M9" s="13" t="s">
        <v>23</v>
      </c>
      <c r="N9" s="13" t="s">
        <v>20</v>
      </c>
      <c r="O9" s="27">
        <v>0.6</v>
      </c>
      <c r="P9" s="13"/>
    </row>
    <row r="10" s="2" customFormat="1" ht="28" customHeight="1" spans="1:16">
      <c r="A10" s="12">
        <v>8</v>
      </c>
      <c r="B10" s="12" t="s">
        <v>37</v>
      </c>
      <c r="C10" s="12" t="s">
        <v>38</v>
      </c>
      <c r="D10" s="13">
        <v>4.96</v>
      </c>
      <c r="E10" s="14" t="s">
        <v>19</v>
      </c>
      <c r="F10" s="15" t="s">
        <v>20</v>
      </c>
      <c r="G10" s="15" t="s">
        <v>21</v>
      </c>
      <c r="H10" s="12" t="str">
        <f>B10</f>
        <v>唐银娇</v>
      </c>
      <c r="I10" s="16" t="s">
        <v>22</v>
      </c>
      <c r="J10" s="25">
        <v>380</v>
      </c>
      <c r="K10" s="13">
        <f t="shared" si="0"/>
        <v>4464</v>
      </c>
      <c r="L10" s="26">
        <v>5.952</v>
      </c>
      <c r="M10" s="13" t="s">
        <v>23</v>
      </c>
      <c r="N10" s="13" t="s">
        <v>20</v>
      </c>
      <c r="O10" s="27">
        <v>0.6</v>
      </c>
      <c r="P10" s="13"/>
    </row>
    <row r="11" s="2" customFormat="1" ht="26" customHeight="1" spans="1:16">
      <c r="A11" s="12">
        <v>9</v>
      </c>
      <c r="B11" s="16" t="s">
        <v>39</v>
      </c>
      <c r="C11" s="16" t="s">
        <v>40</v>
      </c>
      <c r="D11" s="15">
        <v>24.64</v>
      </c>
      <c r="E11" s="14" t="s">
        <v>19</v>
      </c>
      <c r="F11" s="15" t="s">
        <v>20</v>
      </c>
      <c r="G11" s="15" t="s">
        <v>21</v>
      </c>
      <c r="H11" s="12" t="str">
        <f>B11</f>
        <v>李仕坤</v>
      </c>
      <c r="I11" s="16" t="s">
        <v>22</v>
      </c>
      <c r="J11" s="25">
        <v>380</v>
      </c>
      <c r="K11" s="13">
        <f t="shared" si="0"/>
        <v>22176</v>
      </c>
      <c r="L11" s="26">
        <v>29.568</v>
      </c>
      <c r="M11" s="13" t="s">
        <v>23</v>
      </c>
      <c r="N11" s="13" t="s">
        <v>20</v>
      </c>
      <c r="O11" s="27">
        <v>0.6</v>
      </c>
      <c r="P11" s="13"/>
    </row>
    <row r="12" s="2" customFormat="1" ht="12" spans="1:16">
      <c r="A12" s="12">
        <v>10</v>
      </c>
      <c r="B12" s="17" t="s">
        <v>41</v>
      </c>
      <c r="C12" s="17" t="s">
        <v>42</v>
      </c>
      <c r="D12" s="17">
        <v>21.65</v>
      </c>
      <c r="E12" s="17" t="s">
        <v>19</v>
      </c>
      <c r="F12" s="17" t="s">
        <v>20</v>
      </c>
      <c r="G12" s="17" t="s">
        <v>21</v>
      </c>
      <c r="H12" s="17" t="s">
        <v>41</v>
      </c>
      <c r="I12" s="16" t="s">
        <v>22</v>
      </c>
      <c r="J12" s="17">
        <v>380</v>
      </c>
      <c r="K12" s="13">
        <f t="shared" si="0"/>
        <v>19485</v>
      </c>
      <c r="L12" s="15">
        <v>20</v>
      </c>
      <c r="M12" s="14" t="s">
        <v>23</v>
      </c>
      <c r="N12" s="13" t="s">
        <v>20</v>
      </c>
      <c r="O12" s="32">
        <v>0.6</v>
      </c>
      <c r="P12" s="17"/>
    </row>
    <row r="13" s="2" customFormat="1" ht="12" spans="1:16">
      <c r="A13" s="12">
        <v>11</v>
      </c>
      <c r="B13" s="17" t="s">
        <v>43</v>
      </c>
      <c r="C13" s="17" t="s">
        <v>44</v>
      </c>
      <c r="D13" s="17">
        <v>20</v>
      </c>
      <c r="E13" s="17" t="s">
        <v>19</v>
      </c>
      <c r="F13" s="17" t="s">
        <v>20</v>
      </c>
      <c r="G13" s="17" t="s">
        <v>21</v>
      </c>
      <c r="H13" s="17" t="s">
        <v>43</v>
      </c>
      <c r="I13" s="16" t="s">
        <v>22</v>
      </c>
      <c r="J13" s="17">
        <v>380</v>
      </c>
      <c r="K13" s="13">
        <f t="shared" si="0"/>
        <v>18000</v>
      </c>
      <c r="L13" s="15">
        <v>18</v>
      </c>
      <c r="M13" s="14" t="s">
        <v>23</v>
      </c>
      <c r="N13" s="13" t="s">
        <v>20</v>
      </c>
      <c r="O13" s="32">
        <v>0.6</v>
      </c>
      <c r="P13" s="17"/>
    </row>
    <row r="14" s="2" customFormat="1" ht="40" customHeight="1" spans="1:16">
      <c r="A14" s="12">
        <v>12</v>
      </c>
      <c r="B14" s="15" t="s">
        <v>45</v>
      </c>
      <c r="C14" s="16" t="s">
        <v>46</v>
      </c>
      <c r="D14" s="15">
        <v>17.6</v>
      </c>
      <c r="E14" s="14" t="s">
        <v>19</v>
      </c>
      <c r="F14" s="15" t="s">
        <v>20</v>
      </c>
      <c r="G14" s="15" t="s">
        <v>21</v>
      </c>
      <c r="H14" s="15" t="s">
        <v>45</v>
      </c>
      <c r="I14" s="16" t="s">
        <v>22</v>
      </c>
      <c r="J14" s="15">
        <v>380</v>
      </c>
      <c r="K14" s="13">
        <f t="shared" si="0"/>
        <v>15840</v>
      </c>
      <c r="L14" s="15">
        <v>17</v>
      </c>
      <c r="M14" s="14" t="s">
        <v>23</v>
      </c>
      <c r="N14" s="13" t="s">
        <v>20</v>
      </c>
      <c r="O14" s="30">
        <v>0.6</v>
      </c>
      <c r="P14" s="15"/>
    </row>
    <row r="15" s="2" customFormat="1" ht="45" customHeight="1" spans="1:16">
      <c r="A15" s="12">
        <v>13</v>
      </c>
      <c r="B15" s="15" t="s">
        <v>47</v>
      </c>
      <c r="C15" s="16" t="s">
        <v>48</v>
      </c>
      <c r="D15" s="15">
        <v>6</v>
      </c>
      <c r="E15" s="14" t="s">
        <v>19</v>
      </c>
      <c r="F15" s="15" t="s">
        <v>20</v>
      </c>
      <c r="G15" s="15" t="s">
        <v>21</v>
      </c>
      <c r="H15" s="15" t="s">
        <v>47</v>
      </c>
      <c r="I15" s="16" t="s">
        <v>22</v>
      </c>
      <c r="J15" s="15">
        <v>220</v>
      </c>
      <c r="K15" s="13">
        <f t="shared" si="0"/>
        <v>5400</v>
      </c>
      <c r="L15" s="15">
        <v>6</v>
      </c>
      <c r="M15" s="14" t="s">
        <v>23</v>
      </c>
      <c r="N15" s="13" t="s">
        <v>20</v>
      </c>
      <c r="O15" s="30">
        <v>0.6</v>
      </c>
      <c r="P15" s="16"/>
    </row>
    <row r="16" s="2" customFormat="1" ht="30" customHeight="1" spans="1:16">
      <c r="A16" s="12">
        <v>14</v>
      </c>
      <c r="B16" s="18" t="s">
        <v>49</v>
      </c>
      <c r="C16" s="17" t="s">
        <v>50</v>
      </c>
      <c r="D16" s="17">
        <v>9.72</v>
      </c>
      <c r="E16" s="14" t="s">
        <v>19</v>
      </c>
      <c r="F16" s="14" t="s">
        <v>20</v>
      </c>
      <c r="G16" s="14" t="s">
        <v>21</v>
      </c>
      <c r="H16" s="18" t="s">
        <v>49</v>
      </c>
      <c r="I16" s="16" t="s">
        <v>22</v>
      </c>
      <c r="J16" s="15">
        <v>220</v>
      </c>
      <c r="K16" s="13">
        <f t="shared" si="0"/>
        <v>8748</v>
      </c>
      <c r="L16" s="14">
        <v>5.2</v>
      </c>
      <c r="M16" s="14" t="s">
        <v>23</v>
      </c>
      <c r="N16" s="13" t="s">
        <v>20</v>
      </c>
      <c r="O16" s="33">
        <v>0.6</v>
      </c>
      <c r="P16" s="16"/>
    </row>
    <row r="17" s="2" customFormat="1" ht="30" customHeight="1" spans="1:16">
      <c r="A17" s="12">
        <v>15</v>
      </c>
      <c r="B17" s="18" t="s">
        <v>51</v>
      </c>
      <c r="C17" s="17" t="s">
        <v>52</v>
      </c>
      <c r="D17" s="17">
        <v>18.9</v>
      </c>
      <c r="E17" s="14" t="s">
        <v>19</v>
      </c>
      <c r="F17" s="14" t="s">
        <v>20</v>
      </c>
      <c r="G17" s="14" t="s">
        <v>21</v>
      </c>
      <c r="H17" s="18" t="s">
        <v>51</v>
      </c>
      <c r="I17" s="16" t="s">
        <v>22</v>
      </c>
      <c r="J17" s="15">
        <v>380</v>
      </c>
      <c r="K17" s="13">
        <f t="shared" si="0"/>
        <v>17010</v>
      </c>
      <c r="L17" s="14">
        <v>11</v>
      </c>
      <c r="M17" s="14" t="s">
        <v>23</v>
      </c>
      <c r="N17" s="13" t="s">
        <v>20</v>
      </c>
      <c r="O17" s="33">
        <v>0.6</v>
      </c>
      <c r="P17" s="16"/>
    </row>
    <row r="18" s="2" customFormat="1" ht="33.75" customHeight="1" spans="1:16">
      <c r="A18" s="12">
        <v>16</v>
      </c>
      <c r="B18" s="15" t="s">
        <v>53</v>
      </c>
      <c r="C18" s="19" t="s">
        <v>54</v>
      </c>
      <c r="D18" s="15">
        <v>10.075</v>
      </c>
      <c r="E18" s="14" t="s">
        <v>19</v>
      </c>
      <c r="F18" s="14" t="s">
        <v>20</v>
      </c>
      <c r="G18" s="14" t="s">
        <v>21</v>
      </c>
      <c r="H18" s="15" t="s">
        <v>53</v>
      </c>
      <c r="I18" s="16" t="s">
        <v>22</v>
      </c>
      <c r="J18" s="15">
        <v>380</v>
      </c>
      <c r="K18" s="13">
        <f t="shared" si="0"/>
        <v>9067.5</v>
      </c>
      <c r="L18" s="15">
        <v>6</v>
      </c>
      <c r="M18" s="14" t="s">
        <v>23</v>
      </c>
      <c r="N18" s="13" t="s">
        <v>20</v>
      </c>
      <c r="O18" s="33">
        <v>0.6</v>
      </c>
      <c r="P18" s="16"/>
    </row>
    <row r="19" s="2" customFormat="1" ht="33.75" customHeight="1" spans="1:16">
      <c r="A19" s="12">
        <v>17</v>
      </c>
      <c r="B19" s="15" t="s">
        <v>55</v>
      </c>
      <c r="C19" s="19" t="s">
        <v>56</v>
      </c>
      <c r="D19" s="15">
        <v>17.275</v>
      </c>
      <c r="E19" s="14" t="s">
        <v>19</v>
      </c>
      <c r="F19" s="14" t="s">
        <v>20</v>
      </c>
      <c r="G19" s="14" t="s">
        <v>21</v>
      </c>
      <c r="H19" s="15" t="s">
        <v>55</v>
      </c>
      <c r="I19" s="16" t="s">
        <v>22</v>
      </c>
      <c r="J19" s="15">
        <v>380</v>
      </c>
      <c r="K19" s="13">
        <f t="shared" si="0"/>
        <v>15547.5</v>
      </c>
      <c r="L19" s="15">
        <v>8</v>
      </c>
      <c r="M19" s="14" t="s">
        <v>23</v>
      </c>
      <c r="N19" s="13" t="s">
        <v>20</v>
      </c>
      <c r="O19" s="33">
        <v>0.6</v>
      </c>
      <c r="P19" s="16"/>
    </row>
    <row r="20" s="2" customFormat="1" ht="47" customHeight="1" spans="1:16">
      <c r="A20" s="12">
        <v>18</v>
      </c>
      <c r="B20" s="15" t="s">
        <v>57</v>
      </c>
      <c r="C20" s="19" t="s">
        <v>58</v>
      </c>
      <c r="D20" s="15">
        <v>12.48</v>
      </c>
      <c r="E20" s="14" t="s">
        <v>19</v>
      </c>
      <c r="F20" s="14" t="s">
        <v>20</v>
      </c>
      <c r="G20" s="14" t="s">
        <v>21</v>
      </c>
      <c r="H20" s="15" t="s">
        <v>57</v>
      </c>
      <c r="I20" s="16" t="s">
        <v>22</v>
      </c>
      <c r="J20" s="15">
        <v>380</v>
      </c>
      <c r="K20" s="13">
        <f t="shared" si="0"/>
        <v>11232</v>
      </c>
      <c r="L20" s="15">
        <v>7.5</v>
      </c>
      <c r="M20" s="14" t="s">
        <v>23</v>
      </c>
      <c r="N20" s="13" t="s">
        <v>20</v>
      </c>
      <c r="O20" s="33">
        <v>0.6</v>
      </c>
      <c r="P20" s="16"/>
    </row>
    <row r="21" s="2" customFormat="1" ht="39" customHeight="1" spans="1:16">
      <c r="A21" s="12">
        <v>19</v>
      </c>
      <c r="B21" s="18" t="s">
        <v>59</v>
      </c>
      <c r="C21" s="17" t="s">
        <v>60</v>
      </c>
      <c r="D21" s="17">
        <v>9.6</v>
      </c>
      <c r="E21" s="17" t="s">
        <v>19</v>
      </c>
      <c r="F21" s="20" t="s">
        <v>20</v>
      </c>
      <c r="G21" s="14" t="s">
        <v>21</v>
      </c>
      <c r="H21" s="18" t="s">
        <v>59</v>
      </c>
      <c r="I21" s="16" t="s">
        <v>22</v>
      </c>
      <c r="J21" s="14">
        <v>220</v>
      </c>
      <c r="K21" s="13">
        <f t="shared" si="0"/>
        <v>8640</v>
      </c>
      <c r="L21" s="14">
        <v>4.8</v>
      </c>
      <c r="M21" s="14" t="s">
        <v>23</v>
      </c>
      <c r="N21" s="13" t="s">
        <v>20</v>
      </c>
      <c r="O21" s="33">
        <v>0.6</v>
      </c>
      <c r="P21" s="16"/>
    </row>
    <row r="22" s="2" customFormat="1" ht="39" customHeight="1" spans="1:16">
      <c r="A22" s="12">
        <v>20</v>
      </c>
      <c r="B22" s="17" t="s">
        <v>61</v>
      </c>
      <c r="C22" s="17" t="s">
        <v>62</v>
      </c>
      <c r="D22" s="17">
        <v>15</v>
      </c>
      <c r="E22" s="17" t="s">
        <v>19</v>
      </c>
      <c r="F22" s="14" t="s">
        <v>20</v>
      </c>
      <c r="G22" s="14" t="s">
        <v>21</v>
      </c>
      <c r="H22" s="17" t="s">
        <v>61</v>
      </c>
      <c r="I22" s="16" t="s">
        <v>22</v>
      </c>
      <c r="J22" s="14">
        <v>220</v>
      </c>
      <c r="K22" s="13">
        <f t="shared" si="0"/>
        <v>13500</v>
      </c>
      <c r="L22" s="14">
        <v>9</v>
      </c>
      <c r="M22" s="14" t="s">
        <v>23</v>
      </c>
      <c r="N22" s="13" t="s">
        <v>20</v>
      </c>
      <c r="O22" s="33">
        <v>0.6</v>
      </c>
      <c r="P22" s="16"/>
    </row>
    <row r="23" s="2" customFormat="1" ht="39" customHeight="1" spans="1:16">
      <c r="A23" s="12">
        <v>21</v>
      </c>
      <c r="B23" s="17" t="s">
        <v>63</v>
      </c>
      <c r="C23" s="17" t="s">
        <v>64</v>
      </c>
      <c r="D23" s="17">
        <v>15</v>
      </c>
      <c r="E23" s="17" t="s">
        <v>19</v>
      </c>
      <c r="F23" s="14" t="s">
        <v>20</v>
      </c>
      <c r="G23" s="14" t="s">
        <v>21</v>
      </c>
      <c r="H23" s="17" t="s">
        <v>63</v>
      </c>
      <c r="I23" s="16" t="s">
        <v>22</v>
      </c>
      <c r="J23" s="14">
        <v>220</v>
      </c>
      <c r="K23" s="13">
        <f t="shared" si="0"/>
        <v>13500</v>
      </c>
      <c r="L23" s="14">
        <v>9</v>
      </c>
      <c r="M23" s="14" t="s">
        <v>23</v>
      </c>
      <c r="N23" s="13" t="s">
        <v>20</v>
      </c>
      <c r="O23" s="33">
        <v>0.6</v>
      </c>
      <c r="P23" s="16"/>
    </row>
    <row r="24" s="2" customFormat="1" ht="12" spans="1:16">
      <c r="A24" s="12">
        <v>22</v>
      </c>
      <c r="B24" s="16" t="s">
        <v>65</v>
      </c>
      <c r="C24" s="16" t="s">
        <v>66</v>
      </c>
      <c r="D24" s="16">
        <v>13.12</v>
      </c>
      <c r="E24" s="14" t="s">
        <v>19</v>
      </c>
      <c r="F24" s="15" t="s">
        <v>20</v>
      </c>
      <c r="G24" s="15" t="s">
        <v>21</v>
      </c>
      <c r="H24" s="16" t="s">
        <v>65</v>
      </c>
      <c r="I24" s="16" t="s">
        <v>22</v>
      </c>
      <c r="J24" s="34">
        <v>380</v>
      </c>
      <c r="K24" s="13">
        <f t="shared" si="0"/>
        <v>11808</v>
      </c>
      <c r="L24" s="15">
        <v>10</v>
      </c>
      <c r="M24" s="14" t="s">
        <v>23</v>
      </c>
      <c r="N24" s="13" t="s">
        <v>20</v>
      </c>
      <c r="O24" s="30">
        <v>0.6</v>
      </c>
      <c r="P24" s="16"/>
    </row>
    <row r="25" s="2" customFormat="1" ht="12" spans="1:16">
      <c r="A25" s="12">
        <v>23</v>
      </c>
      <c r="B25" s="16" t="s">
        <v>67</v>
      </c>
      <c r="C25" s="16" t="s">
        <v>66</v>
      </c>
      <c r="D25" s="16">
        <v>12.8</v>
      </c>
      <c r="E25" s="14" t="s">
        <v>19</v>
      </c>
      <c r="F25" s="15" t="s">
        <v>20</v>
      </c>
      <c r="G25" s="15" t="s">
        <v>21</v>
      </c>
      <c r="H25" s="16" t="s">
        <v>67</v>
      </c>
      <c r="I25" s="16" t="s">
        <v>22</v>
      </c>
      <c r="J25" s="34">
        <v>380</v>
      </c>
      <c r="K25" s="13">
        <f t="shared" si="0"/>
        <v>11520</v>
      </c>
      <c r="L25" s="15">
        <v>9.5</v>
      </c>
      <c r="M25" s="14" t="s">
        <v>23</v>
      </c>
      <c r="N25" s="13" t="s">
        <v>20</v>
      </c>
      <c r="O25" s="30">
        <v>0.6</v>
      </c>
      <c r="P25" s="16"/>
    </row>
    <row r="26" s="2" customFormat="1" ht="12" spans="1:16">
      <c r="A26" s="12">
        <v>24</v>
      </c>
      <c r="B26" s="16" t="s">
        <v>68</v>
      </c>
      <c r="C26" s="16" t="s">
        <v>69</v>
      </c>
      <c r="D26" s="16">
        <v>16</v>
      </c>
      <c r="E26" s="14" t="s">
        <v>19</v>
      </c>
      <c r="F26" s="15" t="s">
        <v>20</v>
      </c>
      <c r="G26" s="15" t="s">
        <v>21</v>
      </c>
      <c r="H26" s="16" t="s">
        <v>68</v>
      </c>
      <c r="I26" s="16" t="s">
        <v>22</v>
      </c>
      <c r="J26" s="34">
        <v>380</v>
      </c>
      <c r="K26" s="13">
        <f t="shared" si="0"/>
        <v>14400</v>
      </c>
      <c r="L26" s="15">
        <v>12</v>
      </c>
      <c r="M26" s="14" t="s">
        <v>23</v>
      </c>
      <c r="N26" s="13" t="s">
        <v>20</v>
      </c>
      <c r="O26" s="30">
        <v>0.6</v>
      </c>
      <c r="P26" s="16"/>
    </row>
    <row r="27" s="2" customFormat="1" ht="51" customHeight="1" spans="1:16">
      <c r="A27" s="12">
        <v>25</v>
      </c>
      <c r="B27" s="16" t="s">
        <v>70</v>
      </c>
      <c r="C27" s="16" t="s">
        <v>71</v>
      </c>
      <c r="D27" s="15">
        <v>21</v>
      </c>
      <c r="E27" s="14" t="s">
        <v>19</v>
      </c>
      <c r="F27" s="15" t="s">
        <v>20</v>
      </c>
      <c r="G27" s="15" t="s">
        <v>21</v>
      </c>
      <c r="H27" s="16" t="s">
        <v>70</v>
      </c>
      <c r="I27" s="16" t="s">
        <v>22</v>
      </c>
      <c r="J27" s="15">
        <v>380</v>
      </c>
      <c r="K27" s="13">
        <f t="shared" si="0"/>
        <v>18900</v>
      </c>
      <c r="L27" s="15">
        <v>21</v>
      </c>
      <c r="M27" s="15" t="s">
        <v>23</v>
      </c>
      <c r="N27" s="13" t="s">
        <v>20</v>
      </c>
      <c r="O27" s="30">
        <v>0.6</v>
      </c>
      <c r="P27" s="16"/>
    </row>
    <row r="28" s="4" customFormat="1" ht="26" customHeight="1" spans="1:16">
      <c r="A28" s="12">
        <v>26</v>
      </c>
      <c r="B28" s="21" t="s">
        <v>72</v>
      </c>
      <c r="C28" s="16" t="s">
        <v>73</v>
      </c>
      <c r="D28" s="15">
        <v>13.44</v>
      </c>
      <c r="E28" s="22" t="s">
        <v>19</v>
      </c>
      <c r="F28" s="23" t="s">
        <v>20</v>
      </c>
      <c r="G28" s="23" t="s">
        <v>21</v>
      </c>
      <c r="H28" s="21" t="s">
        <v>72</v>
      </c>
      <c r="I28" s="16" t="s">
        <v>22</v>
      </c>
      <c r="J28" s="15">
        <v>380</v>
      </c>
      <c r="K28" s="23">
        <v>18000</v>
      </c>
      <c r="L28" s="23">
        <v>10</v>
      </c>
      <c r="M28" s="22" t="s">
        <v>23</v>
      </c>
      <c r="N28" s="17">
        <f t="shared" ref="N28:N30" si="1">K28*0.1593</f>
        <v>2867.4</v>
      </c>
      <c r="O28" s="35">
        <v>0.6</v>
      </c>
      <c r="P28" s="36"/>
    </row>
    <row r="29" s="4" customFormat="1" ht="26" customHeight="1" spans="1:16">
      <c r="A29" s="12">
        <v>27</v>
      </c>
      <c r="B29" s="21" t="s">
        <v>74</v>
      </c>
      <c r="C29" s="16" t="s">
        <v>73</v>
      </c>
      <c r="D29" s="15">
        <v>26.56</v>
      </c>
      <c r="E29" s="22" t="s">
        <v>19</v>
      </c>
      <c r="F29" s="23" t="s">
        <v>20</v>
      </c>
      <c r="G29" s="23" t="s">
        <v>21</v>
      </c>
      <c r="H29" s="21" t="s">
        <v>74</v>
      </c>
      <c r="I29" s="16" t="s">
        <v>22</v>
      </c>
      <c r="J29" s="15">
        <v>380</v>
      </c>
      <c r="K29" s="23">
        <v>37000</v>
      </c>
      <c r="L29" s="23">
        <v>19.5</v>
      </c>
      <c r="M29" s="22" t="s">
        <v>23</v>
      </c>
      <c r="N29" s="17">
        <f t="shared" si="1"/>
        <v>5894.1</v>
      </c>
      <c r="O29" s="35">
        <v>0.6</v>
      </c>
      <c r="P29" s="36"/>
    </row>
    <row r="30" s="4" customFormat="1" ht="26" customHeight="1" spans="1:16">
      <c r="A30" s="15">
        <v>28</v>
      </c>
      <c r="B30" s="21" t="s">
        <v>75</v>
      </c>
      <c r="C30" s="16" t="s">
        <v>76</v>
      </c>
      <c r="D30" s="15">
        <v>9.28</v>
      </c>
      <c r="E30" s="22" t="s">
        <v>19</v>
      </c>
      <c r="F30" s="23" t="s">
        <v>20</v>
      </c>
      <c r="G30" s="23" t="s">
        <v>21</v>
      </c>
      <c r="H30" s="21" t="s">
        <v>75</v>
      </c>
      <c r="I30" s="16" t="s">
        <v>22</v>
      </c>
      <c r="J30" s="15">
        <v>380</v>
      </c>
      <c r="K30" s="23">
        <v>12000</v>
      </c>
      <c r="L30" s="23">
        <v>9.28</v>
      </c>
      <c r="M30" s="22" t="s">
        <v>23</v>
      </c>
      <c r="N30" s="17">
        <f t="shared" si="1"/>
        <v>1911.6</v>
      </c>
      <c r="O30" s="35">
        <v>0.6</v>
      </c>
      <c r="P30" s="36"/>
    </row>
  </sheetData>
  <autoFilter ref="A2:P30"/>
  <mergeCells count="1">
    <mergeCell ref="A1:P1"/>
  </mergeCells>
  <conditionalFormatting sqref="B22">
    <cfRule type="duplicateValues" dxfId="0" priority="2"/>
  </conditionalFormatting>
  <conditionalFormatting sqref="H22">
    <cfRule type="duplicateValues" dxfId="0" priority="4"/>
  </conditionalFormatting>
  <conditionalFormatting sqref="B23">
    <cfRule type="duplicateValues" dxfId="0" priority="1"/>
  </conditionalFormatting>
  <conditionalFormatting sqref="H23">
    <cfRule type="duplicateValues" dxfId="0" priority="3"/>
  </conditionalFormatting>
  <dataValidations count="2">
    <dataValidation type="list" allowBlank="1" showInputMessage="1" showErrorMessage="1" sqref="E21 E22 E23">
      <formula1>"自然人,项目公司"</formula1>
    </dataValidation>
    <dataValidation type="list" allowBlank="1" showInputMessage="1" showErrorMessage="1" sqref="J21 J22 J23">
      <formula1>"380,220"</formula1>
    </dataValidation>
  </dataValidations>
  <printOptions horizontalCentered="1"/>
  <pageMargins left="0.472222222222222" right="0.472222222222222" top="0.786805555555556" bottom="0.786805555555556" header="0.298611111111111" footer="0.298611111111111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2020-04-29T07:19:42Z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