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45" windowHeight="8775"/>
  </bookViews>
  <sheets>
    <sheet name="Sheet1" sheetId="1" r:id="rId1"/>
  </sheets>
  <definedNames>
    <definedName name="_xlnm._FilterDatabase" localSheetId="0" hidden="1">Sheet1!$A$4:$P$56</definedName>
    <definedName name="_xlnm.Print_Titles" localSheetId="0">Sheet1!$4:$4</definedName>
  </definedNames>
  <calcPr calcId="144525" concurrentCalc="0"/>
  <oleSize ref="A1:P39"/>
</workbook>
</file>

<file path=xl/sharedStrings.xml><?xml version="1.0" encoding="utf-8"?>
<sst xmlns="http://schemas.openxmlformats.org/spreadsheetml/2006/main" count="129">
  <si>
    <t>附件</t>
  </si>
  <si>
    <r>
      <rPr>
        <u/>
        <sz val="22"/>
        <color rgb="FF000000"/>
        <rFont val="方正小标宋简体"/>
        <charset val="134"/>
      </rPr>
      <t>2019</t>
    </r>
    <r>
      <rPr>
        <sz val="22"/>
        <color rgb="FF000000"/>
        <rFont val="方正小标宋简体"/>
        <charset val="134"/>
      </rPr>
      <t>年度6月</t>
    </r>
    <r>
      <rPr>
        <u/>
        <sz val="22"/>
        <color rgb="FF000000"/>
        <rFont val="方正小标宋简体"/>
        <charset val="134"/>
      </rPr>
      <t>中山</t>
    </r>
    <r>
      <rPr>
        <sz val="22"/>
        <color rgb="FF000000"/>
        <rFont val="方正小标宋简体"/>
        <charset val="134"/>
      </rPr>
      <t>市居民分布式光伏发电项目汇总表</t>
    </r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</si>
  <si>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</si>
  <si>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</si>
  <si>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</si>
  <si>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</si>
  <si>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</si>
  <si>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</si>
  <si>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</si>
  <si>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</si>
  <si>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</si>
  <si>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并网电压等级（V）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</si>
  <si>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</si>
  <si>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</si>
  <si>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</si>
  <si>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</si>
  <si>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</si>
  <si>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</si>
  <si>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黄炽昌</t>
  </si>
  <si>
    <t>中山市沙溪镇新濠路88号华发生态庄园翠溪三径2号</t>
  </si>
  <si>
    <t>自然人</t>
  </si>
  <si>
    <t>待定</t>
  </si>
  <si>
    <t>屋顶</t>
  </si>
  <si>
    <t>自发自用余量上网</t>
  </si>
  <si>
    <t>居民电价</t>
  </si>
  <si>
    <t>陈财坚</t>
  </si>
  <si>
    <t>中山市五桂山雅居乐秀丽湖商住小区6幢2座</t>
  </si>
  <si>
    <t>何永昌</t>
  </si>
  <si>
    <t>中山市西区隆平一组209号</t>
  </si>
  <si>
    <t>何万和</t>
  </si>
  <si>
    <t>中山市西区隆平一组161号</t>
  </si>
  <si>
    <t>洪志华</t>
  </si>
  <si>
    <t>中山市东凤镇西罟村楼环下街33-2号</t>
  </si>
  <si>
    <t>吴福元</t>
  </si>
  <si>
    <t>中山市东凤镇吉昌东街64号</t>
  </si>
  <si>
    <t>吴韦武</t>
  </si>
  <si>
    <t>中山市东凤镇北河路三街36号</t>
  </si>
  <si>
    <t>袁丁亮</t>
  </si>
  <si>
    <t>中山市古镇镇市边大道40号</t>
  </si>
  <si>
    <t>钱强</t>
  </si>
  <si>
    <t>中山市东区顺景花园37栋301房</t>
  </si>
  <si>
    <t>220</t>
  </si>
  <si>
    <t>龙承芬</t>
  </si>
  <si>
    <t>中山市东区紫马岭紫新东街四巷1号</t>
  </si>
  <si>
    <t>夏芳</t>
  </si>
  <si>
    <t>中山市火炬镇君华新城1区15幢101房</t>
  </si>
  <si>
    <t>朱觉伟</t>
  </si>
  <si>
    <t>中山市火炬镇西桠村前岭新街8号之二</t>
  </si>
  <si>
    <t>赵峰</t>
  </si>
  <si>
    <t>中山市火炬区雅景花园29幢102房</t>
  </si>
  <si>
    <t>温月芳</t>
  </si>
  <si>
    <t>中山市坦洲镇龙塘龙新街二巷18号</t>
  </si>
  <si>
    <t>李文华</t>
  </si>
  <si>
    <t>中山市坦洲镇环洲北路9号锦绣国际花城花锦苑29幢101房</t>
  </si>
  <si>
    <t>冯婉婷</t>
  </si>
  <si>
    <t>中山市小榄镇绩西利文路二巷3号</t>
  </si>
  <si>
    <t>冼干舟</t>
  </si>
  <si>
    <t>中山市小榄镇联丰丰年巷6号</t>
  </si>
  <si>
    <t>袁淑玲</t>
  </si>
  <si>
    <t>中山市小榄镇永宁新永南二街12号</t>
  </si>
  <si>
    <t>何志强</t>
  </si>
  <si>
    <t>中山市板芙镇宏景一路一巷6号</t>
  </si>
  <si>
    <t>伍森泉</t>
  </si>
  <si>
    <t>中山市东升镇同乐社区合福路二街2号</t>
  </si>
  <si>
    <t>梁锋</t>
  </si>
  <si>
    <t>中山市东升镇大昌街10号</t>
  </si>
  <si>
    <t>苏俊东</t>
  </si>
  <si>
    <t>中山市东区富湾北路三横街12号</t>
  </si>
  <si>
    <t>380V</t>
  </si>
  <si>
    <t>该用户已于2019年6月17日完成备案，现要求更改容量为31kw，重新备案。</t>
  </si>
  <si>
    <t>蒋国文</t>
  </si>
  <si>
    <t>中山市黄圃镇为民南街一巷13号之五</t>
  </si>
  <si>
    <t>赖以伟</t>
  </si>
  <si>
    <t>中山市三乡镇大布村环村东街二十巷7号</t>
  </si>
  <si>
    <t>张威祥</t>
  </si>
  <si>
    <t>中山市三乡镇平南村园林西区二巷14号之二</t>
  </si>
  <si>
    <t>曹家新</t>
  </si>
  <si>
    <t>中山市三乡镇平南村园林西区三巷13号</t>
  </si>
  <si>
    <t>黄志顺</t>
  </si>
  <si>
    <t>中山市三乡镇大布平湖队新湖路29号</t>
  </si>
  <si>
    <t>魏寿春</t>
  </si>
  <si>
    <t>中山市古镇镇麒麟大道31号</t>
  </si>
  <si>
    <t>梁福明</t>
  </si>
  <si>
    <t>中山市南头镇同乐中路29号</t>
  </si>
  <si>
    <t>成金乐</t>
  </si>
  <si>
    <t>中山市南朗镇长平路1号畅海园108座105房</t>
  </si>
  <si>
    <t>詹宪全</t>
  </si>
  <si>
    <t>中山市神湾镇宥南村船溪8巷8号</t>
  </si>
  <si>
    <t>林浩楠</t>
  </si>
  <si>
    <t>中山市黄圃镇豪景街13号</t>
  </si>
  <si>
    <t>冯乐熙</t>
  </si>
  <si>
    <t>中山市黄圃镇新盛六街18号</t>
  </si>
  <si>
    <t>谢齐添</t>
  </si>
  <si>
    <t>中山市黄圃镇为民南街10号</t>
  </si>
  <si>
    <t>黄强发</t>
  </si>
  <si>
    <t>中山市黄圃镇横档沙地街32号</t>
  </si>
  <si>
    <t>周满庆</t>
  </si>
  <si>
    <t>中山市东区沙岗村旱塘正街东一巷9号</t>
  </si>
  <si>
    <t>周志品</t>
  </si>
  <si>
    <t>中山市火炬开发区凯茵新城A06区凯兴路25号（凯茵新城凯澄别墅H1-B栋）</t>
  </si>
  <si>
    <t>梁振光</t>
  </si>
  <si>
    <t>中山市石岐区张溪西一大街西2巷8号C座</t>
  </si>
  <si>
    <t>吴志军</t>
  </si>
  <si>
    <t>中山市民众镇沙仔村上围路33号</t>
  </si>
  <si>
    <t>梁国洪</t>
  </si>
  <si>
    <t xml:space="preserve">中山市三乡镇白石环村麻乾公路17号之二 </t>
  </si>
  <si>
    <t>曾海波</t>
  </si>
  <si>
    <t>中山市三乡镇平东村鸿埠园东埠街71号</t>
  </si>
  <si>
    <t>林浩谦</t>
  </si>
  <si>
    <t>中山市三乡镇平东村洪堡二巷18号</t>
  </si>
  <si>
    <t>温仿标</t>
  </si>
  <si>
    <t>中山市三乡镇白石环村锚金大道11号</t>
  </si>
  <si>
    <t>张清桦</t>
  </si>
  <si>
    <t>中山市三乡镇前陇村前二队恒安街恒安四巷3号</t>
  </si>
  <si>
    <t>张帝贤过户</t>
  </si>
  <si>
    <t>梁海枫</t>
  </si>
  <si>
    <t>中山市沙溪镇大同竹林街125号</t>
  </si>
  <si>
    <t>阮俭洪</t>
  </si>
  <si>
    <t>中山市沙溪镇象角村下街二巷9号</t>
  </si>
  <si>
    <t>中山市沙溪镇乐群坎溪新村三巷1号</t>
  </si>
  <si>
    <t>李秀梅</t>
  </si>
  <si>
    <t>中山市沙溪镇厚山村寿康街二巷8号</t>
  </si>
  <si>
    <t>中山市东升镇同乐路150号之一</t>
  </si>
  <si>
    <t>李金庆</t>
  </si>
  <si>
    <t>中山市三乡镇平岚南村“黄婆琼”</t>
  </si>
  <si>
    <t>李学旺</t>
  </si>
  <si>
    <t>中山市三乡镇前陇村恒安十三巷28号</t>
  </si>
  <si>
    <t>郑玲</t>
  </si>
  <si>
    <t>中山市三乡镇平东新下冲街15巷13号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</si>
</sst>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rgb="FF000000"/>
      <name val="黑体"/>
      <charset val="134"/>
    </font>
    <font>
      <sz val="12"/>
      <color indexed="8"/>
      <name val="黑体"/>
      <charset val="134"/>
    </font>
    <font>
      <u/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9" fontId="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9" fontId="1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9" fontId="2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9" fontId="13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6"/>
  <sheetViews>
    <sheetView tabSelected="1" workbookViewId="0">
      <selection activeCell="A4" sqref="$A4:$XFD56"/>
    </sheetView>
  </sheetViews>
  <sheetFormatPr defaultColWidth="9" defaultRowHeight="13.5"/>
  <cols>
    <col min="1" max="1" width="6.25" customWidth="1"/>
    <col min="2" max="2" width="9.5" style="19" customWidth="1"/>
    <col min="3" max="3" width="22.5" style="19" customWidth="1"/>
    <col min="4" max="4" width="12.375" style="20" customWidth="1"/>
    <col min="5" max="5" width="10.625" style="20" customWidth="1"/>
    <col min="6" max="6" width="10.5" style="20" customWidth="1"/>
    <col min="7" max="7" width="9.125" style="20" customWidth="1"/>
    <col min="8" max="8" width="10.5" style="21" customWidth="1"/>
    <col min="9" max="9" width="14" style="19" customWidth="1"/>
    <col min="10" max="10" width="9" style="20"/>
    <col min="11" max="11" width="11.625" style="19" customWidth="1"/>
    <col min="12" max="12" width="9" style="20"/>
    <col min="13" max="13" width="10.125" style="20" customWidth="1"/>
    <col min="14" max="14" width="9.5" style="19" customWidth="1"/>
    <col min="15" max="15" width="10.75" style="19" customWidth="1"/>
    <col min="16" max="16" width="17.25" style="20" customWidth="1"/>
  </cols>
  <sheetData>
    <row r="1" ht="30" customHeight="1" spans="1:3">
      <c r="A1" s="22" t="s">
        <v>0</v>
      </c>
      <c r="B1" s="23"/>
      <c r="C1" s="23"/>
    </row>
    <row r="2" ht="28.5" spans="1:16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ht="15" customHeight="1" spans="1:15">
      <c r="A3" s="26"/>
      <c r="B3" s="27"/>
      <c r="C3" s="27"/>
      <c r="D3" s="28"/>
      <c r="E3" s="28"/>
      <c r="F3" s="28"/>
      <c r="G3" s="28"/>
      <c r="H3" s="29"/>
      <c r="I3" s="27"/>
      <c r="J3" s="28"/>
      <c r="K3" s="27"/>
      <c r="L3" s="28"/>
      <c r="M3" s="28"/>
      <c r="N3" s="27"/>
      <c r="O3" s="27"/>
    </row>
    <row r="4" s="1" customFormat="1" ht="30" customHeight="1" spans="1:16">
      <c r="A4" s="30" t="s">
        <v>2</v>
      </c>
      <c r="B4" s="30" t="s">
        <v>3</v>
      </c>
      <c r="C4" s="30" t="s">
        <v>4</v>
      </c>
      <c r="D4" s="31" t="s">
        <v>5</v>
      </c>
      <c r="E4" s="31" t="s">
        <v>6</v>
      </c>
      <c r="F4" s="31" t="s">
        <v>7</v>
      </c>
      <c r="G4" s="30" t="s">
        <v>8</v>
      </c>
      <c r="H4" s="31" t="s">
        <v>9</v>
      </c>
      <c r="I4" s="31" t="s">
        <v>10</v>
      </c>
      <c r="J4" s="31" t="s">
        <v>11</v>
      </c>
      <c r="K4" s="31" t="s">
        <v>12</v>
      </c>
      <c r="L4" s="31" t="s">
        <v>13</v>
      </c>
      <c r="M4" s="31" t="s">
        <v>14</v>
      </c>
      <c r="N4" s="31" t="s">
        <v>15</v>
      </c>
      <c r="O4" s="31" t="s">
        <v>16</v>
      </c>
      <c r="P4" s="31" t="s">
        <v>17</v>
      </c>
    </row>
    <row r="5" s="2" customFormat="1" ht="24" spans="1:16">
      <c r="A5" s="32">
        <v>1</v>
      </c>
      <c r="B5" s="33" t="s">
        <v>18</v>
      </c>
      <c r="C5" s="33" t="s">
        <v>19</v>
      </c>
      <c r="D5" s="33">
        <v>14</v>
      </c>
      <c r="E5" s="34" t="s">
        <v>20</v>
      </c>
      <c r="F5" s="33" t="s">
        <v>21</v>
      </c>
      <c r="G5" s="33" t="s">
        <v>22</v>
      </c>
      <c r="H5" s="33" t="s">
        <v>18</v>
      </c>
      <c r="I5" s="33" t="s">
        <v>23</v>
      </c>
      <c r="J5" s="34">
        <v>380</v>
      </c>
      <c r="K5" s="62">
        <f t="shared" ref="K5:K56" si="0">D5*1000*0.9</f>
        <v>12600</v>
      </c>
      <c r="L5" s="34">
        <f>D5*1.2</f>
        <v>16.8</v>
      </c>
      <c r="M5" s="34" t="s">
        <v>24</v>
      </c>
      <c r="N5" s="33">
        <f t="shared" ref="N5:N56" si="1">K5*0.18</f>
        <v>2268</v>
      </c>
      <c r="O5" s="63">
        <v>0.6</v>
      </c>
      <c r="P5" s="33"/>
    </row>
    <row r="6" s="3" customFormat="1" ht="24" spans="1:16">
      <c r="A6" s="32">
        <v>2</v>
      </c>
      <c r="B6" s="35" t="s">
        <v>25</v>
      </c>
      <c r="C6" s="35" t="s">
        <v>26</v>
      </c>
      <c r="D6" s="36">
        <v>12</v>
      </c>
      <c r="E6" s="32" t="s">
        <v>20</v>
      </c>
      <c r="F6" s="36" t="s">
        <v>21</v>
      </c>
      <c r="G6" s="36" t="s">
        <v>22</v>
      </c>
      <c r="H6" s="36" t="s">
        <v>25</v>
      </c>
      <c r="I6" s="33" t="s">
        <v>23</v>
      </c>
      <c r="J6" s="36">
        <v>380</v>
      </c>
      <c r="K6" s="62">
        <f t="shared" si="0"/>
        <v>10800</v>
      </c>
      <c r="L6" s="36">
        <v>12</v>
      </c>
      <c r="M6" s="32" t="s">
        <v>24</v>
      </c>
      <c r="N6" s="33">
        <f t="shared" si="1"/>
        <v>1944</v>
      </c>
      <c r="O6" s="63">
        <v>0.6</v>
      </c>
      <c r="P6" s="36"/>
    </row>
    <row r="7" s="4" customFormat="1" spans="1:16">
      <c r="A7" s="32">
        <v>3</v>
      </c>
      <c r="B7" s="36" t="s">
        <v>27</v>
      </c>
      <c r="C7" s="33" t="s">
        <v>28</v>
      </c>
      <c r="D7" s="36">
        <v>5</v>
      </c>
      <c r="E7" s="32" t="s">
        <v>20</v>
      </c>
      <c r="F7" s="36" t="s">
        <v>21</v>
      </c>
      <c r="G7" s="36" t="s">
        <v>22</v>
      </c>
      <c r="H7" s="36" t="s">
        <v>27</v>
      </c>
      <c r="I7" s="33" t="s">
        <v>23</v>
      </c>
      <c r="J7" s="36">
        <v>380</v>
      </c>
      <c r="K7" s="62">
        <f t="shared" si="0"/>
        <v>4500</v>
      </c>
      <c r="L7" s="36">
        <v>5</v>
      </c>
      <c r="M7" s="32" t="s">
        <v>24</v>
      </c>
      <c r="N7" s="33">
        <f t="shared" si="1"/>
        <v>810</v>
      </c>
      <c r="O7" s="63">
        <v>0.6</v>
      </c>
      <c r="P7" s="36"/>
    </row>
    <row r="8" s="5" customFormat="1" spans="1:16">
      <c r="A8" s="32">
        <v>4</v>
      </c>
      <c r="B8" s="37" t="s">
        <v>29</v>
      </c>
      <c r="C8" s="38" t="s">
        <v>30</v>
      </c>
      <c r="D8" s="37">
        <v>15</v>
      </c>
      <c r="E8" s="39" t="s">
        <v>20</v>
      </c>
      <c r="F8" s="40" t="s">
        <v>21</v>
      </c>
      <c r="G8" s="40" t="s">
        <v>22</v>
      </c>
      <c r="H8" s="37" t="s">
        <v>29</v>
      </c>
      <c r="I8" s="43" t="s">
        <v>23</v>
      </c>
      <c r="J8" s="64">
        <v>380</v>
      </c>
      <c r="K8" s="62">
        <f t="shared" si="0"/>
        <v>13500</v>
      </c>
      <c r="L8" s="40">
        <v>15</v>
      </c>
      <c r="M8" s="39" t="s">
        <v>24</v>
      </c>
      <c r="N8" s="33">
        <f t="shared" si="1"/>
        <v>2430</v>
      </c>
      <c r="O8" s="65">
        <v>0.6</v>
      </c>
      <c r="P8" s="37"/>
    </row>
    <row r="9" s="6" customFormat="1" ht="24" spans="1:16">
      <c r="A9" s="32">
        <v>5</v>
      </c>
      <c r="B9" s="36" t="s">
        <v>31</v>
      </c>
      <c r="C9" s="41" t="s">
        <v>32</v>
      </c>
      <c r="D9" s="36">
        <v>16</v>
      </c>
      <c r="E9" s="33" t="s">
        <v>20</v>
      </c>
      <c r="F9" s="33" t="s">
        <v>21</v>
      </c>
      <c r="G9" s="33" t="s">
        <v>22</v>
      </c>
      <c r="H9" s="36" t="s">
        <v>31</v>
      </c>
      <c r="I9" s="33" t="s">
        <v>23</v>
      </c>
      <c r="J9" s="36">
        <v>380</v>
      </c>
      <c r="K9" s="62">
        <f t="shared" si="0"/>
        <v>14400</v>
      </c>
      <c r="L9" s="36">
        <v>10</v>
      </c>
      <c r="M9" s="32" t="s">
        <v>24</v>
      </c>
      <c r="N9" s="33">
        <f t="shared" si="1"/>
        <v>2592</v>
      </c>
      <c r="O9" s="63">
        <v>0.6</v>
      </c>
      <c r="P9" s="36"/>
    </row>
    <row r="10" s="6" customFormat="1" spans="1:16">
      <c r="A10" s="32">
        <v>6</v>
      </c>
      <c r="B10" s="36" t="s">
        <v>33</v>
      </c>
      <c r="C10" s="41" t="s">
        <v>34</v>
      </c>
      <c r="D10" s="36">
        <v>20</v>
      </c>
      <c r="E10" s="33" t="s">
        <v>20</v>
      </c>
      <c r="F10" s="33" t="s">
        <v>21</v>
      </c>
      <c r="G10" s="33" t="s">
        <v>22</v>
      </c>
      <c r="H10" s="36" t="s">
        <v>33</v>
      </c>
      <c r="I10" s="33" t="s">
        <v>23</v>
      </c>
      <c r="J10" s="36">
        <v>380</v>
      </c>
      <c r="K10" s="62">
        <f t="shared" si="0"/>
        <v>18000</v>
      </c>
      <c r="L10" s="36">
        <v>15</v>
      </c>
      <c r="M10" s="32" t="s">
        <v>24</v>
      </c>
      <c r="N10" s="33">
        <f t="shared" si="1"/>
        <v>3240</v>
      </c>
      <c r="O10" s="63">
        <v>0.6</v>
      </c>
      <c r="P10" s="36"/>
    </row>
    <row r="11" s="6" customFormat="1" spans="1:16">
      <c r="A11" s="32">
        <v>7</v>
      </c>
      <c r="B11" s="36" t="s">
        <v>35</v>
      </c>
      <c r="C11" s="41" t="s">
        <v>36</v>
      </c>
      <c r="D11" s="36">
        <v>14</v>
      </c>
      <c r="E11" s="33" t="s">
        <v>20</v>
      </c>
      <c r="F11" s="33" t="s">
        <v>21</v>
      </c>
      <c r="G11" s="33" t="s">
        <v>22</v>
      </c>
      <c r="H11" s="36" t="s">
        <v>35</v>
      </c>
      <c r="I11" s="33" t="s">
        <v>23</v>
      </c>
      <c r="J11" s="36">
        <v>380</v>
      </c>
      <c r="K11" s="62">
        <f t="shared" si="0"/>
        <v>12600</v>
      </c>
      <c r="L11" s="42">
        <v>8</v>
      </c>
      <c r="M11" s="32" t="s">
        <v>24</v>
      </c>
      <c r="N11" s="33">
        <f t="shared" si="1"/>
        <v>2268</v>
      </c>
      <c r="O11" s="63">
        <v>0.6</v>
      </c>
      <c r="P11" s="36"/>
    </row>
    <row r="12" s="7" customFormat="1" ht="12" spans="1:16">
      <c r="A12" s="32">
        <v>8</v>
      </c>
      <c r="B12" s="36" t="s">
        <v>37</v>
      </c>
      <c r="C12" s="41" t="s">
        <v>38</v>
      </c>
      <c r="D12" s="36">
        <v>13.2</v>
      </c>
      <c r="E12" s="32" t="s">
        <v>20</v>
      </c>
      <c r="F12" s="32" t="s">
        <v>21</v>
      </c>
      <c r="G12" s="32" t="s">
        <v>22</v>
      </c>
      <c r="H12" s="36" t="s">
        <v>37</v>
      </c>
      <c r="I12" s="34" t="s">
        <v>23</v>
      </c>
      <c r="J12" s="36">
        <v>380</v>
      </c>
      <c r="K12" s="62">
        <f t="shared" si="0"/>
        <v>11880</v>
      </c>
      <c r="L12" s="36">
        <v>9</v>
      </c>
      <c r="M12" s="32" t="s">
        <v>24</v>
      </c>
      <c r="N12" s="33">
        <f t="shared" si="1"/>
        <v>2138.4</v>
      </c>
      <c r="O12" s="63">
        <v>0.6</v>
      </c>
      <c r="P12" s="33"/>
    </row>
    <row r="13" s="8" customFormat="1" ht="24" spans="1:16">
      <c r="A13" s="32">
        <v>9</v>
      </c>
      <c r="B13" s="33" t="s">
        <v>39</v>
      </c>
      <c r="C13" s="33" t="s">
        <v>40</v>
      </c>
      <c r="D13" s="42">
        <v>17</v>
      </c>
      <c r="E13" s="33" t="s">
        <v>20</v>
      </c>
      <c r="F13" s="33" t="s">
        <v>21</v>
      </c>
      <c r="G13" s="33" t="s">
        <v>22</v>
      </c>
      <c r="H13" s="33" t="s">
        <v>39</v>
      </c>
      <c r="I13" s="33" t="s">
        <v>23</v>
      </c>
      <c r="J13" s="66" t="s">
        <v>41</v>
      </c>
      <c r="K13" s="62">
        <f t="shared" si="0"/>
        <v>15300</v>
      </c>
      <c r="L13" s="33">
        <v>17</v>
      </c>
      <c r="M13" s="33" t="s">
        <v>24</v>
      </c>
      <c r="N13" s="33">
        <f t="shared" si="1"/>
        <v>2754</v>
      </c>
      <c r="O13" s="67">
        <v>0.6</v>
      </c>
      <c r="P13" s="36"/>
    </row>
    <row r="14" s="8" customFormat="1" ht="24" spans="1:16">
      <c r="A14" s="32">
        <v>10</v>
      </c>
      <c r="B14" s="33" t="s">
        <v>42</v>
      </c>
      <c r="C14" s="33" t="s">
        <v>43</v>
      </c>
      <c r="D14" s="42">
        <v>16.7</v>
      </c>
      <c r="E14" s="33" t="s">
        <v>20</v>
      </c>
      <c r="F14" s="33" t="s">
        <v>21</v>
      </c>
      <c r="G14" s="33" t="s">
        <v>22</v>
      </c>
      <c r="H14" s="33" t="s">
        <v>42</v>
      </c>
      <c r="I14" s="33" t="s">
        <v>23</v>
      </c>
      <c r="J14" s="36">
        <v>380</v>
      </c>
      <c r="K14" s="62">
        <f t="shared" si="0"/>
        <v>15030</v>
      </c>
      <c r="L14" s="33">
        <v>17</v>
      </c>
      <c r="M14" s="33" t="s">
        <v>24</v>
      </c>
      <c r="N14" s="33">
        <f t="shared" si="1"/>
        <v>2705.4</v>
      </c>
      <c r="O14" s="67">
        <v>0.6</v>
      </c>
      <c r="P14" s="36"/>
    </row>
    <row r="15" s="8" customFormat="1" ht="24" spans="1:16">
      <c r="A15" s="32">
        <v>11</v>
      </c>
      <c r="B15" s="33" t="s">
        <v>44</v>
      </c>
      <c r="C15" s="33" t="s">
        <v>45</v>
      </c>
      <c r="D15" s="42">
        <v>17.1</v>
      </c>
      <c r="E15" s="33" t="s">
        <v>20</v>
      </c>
      <c r="F15" s="33" t="s">
        <v>21</v>
      </c>
      <c r="G15" s="33" t="s">
        <v>22</v>
      </c>
      <c r="H15" s="33" t="s">
        <v>44</v>
      </c>
      <c r="I15" s="33" t="s">
        <v>23</v>
      </c>
      <c r="J15" s="36">
        <v>380</v>
      </c>
      <c r="K15" s="62">
        <f t="shared" si="0"/>
        <v>15390</v>
      </c>
      <c r="L15" s="33">
        <v>17</v>
      </c>
      <c r="M15" s="33" t="s">
        <v>24</v>
      </c>
      <c r="N15" s="33">
        <f t="shared" si="1"/>
        <v>2770.2</v>
      </c>
      <c r="O15" s="67">
        <v>0.6</v>
      </c>
      <c r="P15" s="36"/>
    </row>
    <row r="16" s="8" customFormat="1" ht="24" spans="1:16">
      <c r="A16" s="32">
        <v>12</v>
      </c>
      <c r="B16" s="33" t="s">
        <v>46</v>
      </c>
      <c r="C16" s="33" t="s">
        <v>47</v>
      </c>
      <c r="D16" s="42">
        <v>24.25</v>
      </c>
      <c r="E16" s="33" t="s">
        <v>20</v>
      </c>
      <c r="F16" s="33" t="s">
        <v>21</v>
      </c>
      <c r="G16" s="33" t="s">
        <v>22</v>
      </c>
      <c r="H16" s="33" t="s">
        <v>46</v>
      </c>
      <c r="I16" s="33" t="s">
        <v>23</v>
      </c>
      <c r="J16" s="36">
        <v>380</v>
      </c>
      <c r="K16" s="62">
        <f t="shared" si="0"/>
        <v>21825</v>
      </c>
      <c r="L16" s="33">
        <v>24.25</v>
      </c>
      <c r="M16" s="33" t="s">
        <v>24</v>
      </c>
      <c r="N16" s="33">
        <f t="shared" si="1"/>
        <v>3928.5</v>
      </c>
      <c r="O16" s="67">
        <v>0.6</v>
      </c>
      <c r="P16" s="36"/>
    </row>
    <row r="17" s="8" customFormat="1" ht="24" spans="1:16">
      <c r="A17" s="32">
        <v>13</v>
      </c>
      <c r="B17" s="33" t="s">
        <v>48</v>
      </c>
      <c r="C17" s="33" t="s">
        <v>49</v>
      </c>
      <c r="D17" s="42">
        <v>3.15</v>
      </c>
      <c r="E17" s="33" t="s">
        <v>20</v>
      </c>
      <c r="F17" s="33" t="s">
        <v>21</v>
      </c>
      <c r="G17" s="33" t="s">
        <v>22</v>
      </c>
      <c r="H17" s="33" t="s">
        <v>48</v>
      </c>
      <c r="I17" s="33" t="s">
        <v>23</v>
      </c>
      <c r="J17" s="36">
        <v>220</v>
      </c>
      <c r="K17" s="62">
        <f t="shared" si="0"/>
        <v>2835</v>
      </c>
      <c r="L17" s="34">
        <f>D17*1.2</f>
        <v>3.78</v>
      </c>
      <c r="M17" s="33" t="s">
        <v>24</v>
      </c>
      <c r="N17" s="33">
        <f t="shared" si="1"/>
        <v>510.3</v>
      </c>
      <c r="O17" s="67">
        <v>0.6</v>
      </c>
      <c r="P17" s="36"/>
    </row>
    <row r="18" s="9" customFormat="1" ht="24" spans="1:16">
      <c r="A18" s="32">
        <v>14</v>
      </c>
      <c r="B18" s="33" t="s">
        <v>50</v>
      </c>
      <c r="C18" s="33" t="s">
        <v>51</v>
      </c>
      <c r="D18" s="43">
        <v>11.7</v>
      </c>
      <c r="E18" s="44" t="s">
        <v>20</v>
      </c>
      <c r="F18" s="40" t="s">
        <v>21</v>
      </c>
      <c r="G18" s="40" t="s">
        <v>22</v>
      </c>
      <c r="H18" s="43" t="s">
        <v>50</v>
      </c>
      <c r="I18" s="43" t="s">
        <v>23</v>
      </c>
      <c r="J18" s="68">
        <v>380</v>
      </c>
      <c r="K18" s="62">
        <f t="shared" si="0"/>
        <v>10530</v>
      </c>
      <c r="L18" s="36">
        <v>8</v>
      </c>
      <c r="M18" s="39" t="s">
        <v>24</v>
      </c>
      <c r="N18" s="33">
        <f t="shared" si="1"/>
        <v>1895.4</v>
      </c>
      <c r="O18" s="69">
        <v>0.6</v>
      </c>
      <c r="P18" s="33"/>
    </row>
    <row r="19" s="9" customFormat="1" ht="24" spans="1:16">
      <c r="A19" s="32">
        <v>15</v>
      </c>
      <c r="B19" s="38" t="s">
        <v>52</v>
      </c>
      <c r="C19" s="38" t="s">
        <v>53</v>
      </c>
      <c r="D19" s="38">
        <v>12.8</v>
      </c>
      <c r="E19" s="32" t="s">
        <v>20</v>
      </c>
      <c r="F19" s="37" t="s">
        <v>21</v>
      </c>
      <c r="G19" s="37" t="s">
        <v>22</v>
      </c>
      <c r="H19" s="38" t="s">
        <v>52</v>
      </c>
      <c r="I19" s="38" t="s">
        <v>23</v>
      </c>
      <c r="J19" s="33">
        <v>380</v>
      </c>
      <c r="K19" s="62">
        <f t="shared" si="0"/>
        <v>11520</v>
      </c>
      <c r="L19" s="36">
        <v>9</v>
      </c>
      <c r="M19" s="70" t="s">
        <v>24</v>
      </c>
      <c r="N19" s="33">
        <f t="shared" si="1"/>
        <v>2073.6</v>
      </c>
      <c r="O19" s="71">
        <v>0.6</v>
      </c>
      <c r="P19" s="33"/>
    </row>
    <row r="20" s="10" customFormat="1" ht="24" spans="1:16">
      <c r="A20" s="32">
        <v>16</v>
      </c>
      <c r="B20" s="43" t="s">
        <v>54</v>
      </c>
      <c r="C20" s="43" t="s">
        <v>55</v>
      </c>
      <c r="D20" s="40">
        <v>11</v>
      </c>
      <c r="E20" s="44" t="s">
        <v>20</v>
      </c>
      <c r="F20" s="45" t="s">
        <v>21</v>
      </c>
      <c r="G20" s="45" t="s">
        <v>22</v>
      </c>
      <c r="H20" s="43" t="s">
        <v>54</v>
      </c>
      <c r="I20" s="33" t="s">
        <v>23</v>
      </c>
      <c r="J20" s="45">
        <v>380</v>
      </c>
      <c r="K20" s="62">
        <f t="shared" si="0"/>
        <v>9900</v>
      </c>
      <c r="L20" s="45">
        <f t="shared" ref="L20:L22" si="2">K20*1.2/1000</f>
        <v>11.88</v>
      </c>
      <c r="M20" s="44" t="s">
        <v>24</v>
      </c>
      <c r="N20" s="33">
        <f t="shared" si="1"/>
        <v>1782</v>
      </c>
      <c r="O20" s="69">
        <v>0.6</v>
      </c>
      <c r="P20" s="68"/>
    </row>
    <row r="21" s="10" customFormat="1" spans="1:16">
      <c r="A21" s="32">
        <v>17</v>
      </c>
      <c r="B21" s="43" t="s">
        <v>56</v>
      </c>
      <c r="C21" s="43" t="s">
        <v>57</v>
      </c>
      <c r="D21" s="40">
        <v>8</v>
      </c>
      <c r="E21" s="44" t="s">
        <v>20</v>
      </c>
      <c r="F21" s="45" t="s">
        <v>21</v>
      </c>
      <c r="G21" s="45" t="s">
        <v>22</v>
      </c>
      <c r="H21" s="43" t="s">
        <v>56</v>
      </c>
      <c r="I21" s="33" t="s">
        <v>23</v>
      </c>
      <c r="J21" s="45">
        <v>220</v>
      </c>
      <c r="K21" s="62">
        <f t="shared" si="0"/>
        <v>7200</v>
      </c>
      <c r="L21" s="45">
        <f t="shared" si="2"/>
        <v>8.64</v>
      </c>
      <c r="M21" s="44" t="s">
        <v>24</v>
      </c>
      <c r="N21" s="33">
        <f t="shared" si="1"/>
        <v>1296</v>
      </c>
      <c r="O21" s="69">
        <v>0.6</v>
      </c>
      <c r="P21" s="68"/>
    </row>
    <row r="22" s="10" customFormat="1" ht="24" spans="1:16">
      <c r="A22" s="32">
        <v>18</v>
      </c>
      <c r="B22" s="43" t="s">
        <v>58</v>
      </c>
      <c r="C22" s="43" t="s">
        <v>59</v>
      </c>
      <c r="D22" s="40">
        <v>17</v>
      </c>
      <c r="E22" s="44" t="s">
        <v>20</v>
      </c>
      <c r="F22" s="45" t="s">
        <v>21</v>
      </c>
      <c r="G22" s="45" t="s">
        <v>22</v>
      </c>
      <c r="H22" s="43" t="s">
        <v>58</v>
      </c>
      <c r="I22" s="33" t="s">
        <v>23</v>
      </c>
      <c r="J22" s="45">
        <v>380</v>
      </c>
      <c r="K22" s="62">
        <f t="shared" si="0"/>
        <v>15300</v>
      </c>
      <c r="L22" s="45">
        <f t="shared" si="2"/>
        <v>18.36</v>
      </c>
      <c r="M22" s="44" t="s">
        <v>24</v>
      </c>
      <c r="N22" s="33">
        <f t="shared" si="1"/>
        <v>2754</v>
      </c>
      <c r="O22" s="69">
        <v>0.6</v>
      </c>
      <c r="P22" s="68"/>
    </row>
    <row r="23" s="11" customFormat="1" ht="24" spans="1:16">
      <c r="A23" s="32">
        <v>19</v>
      </c>
      <c r="B23" s="36" t="s">
        <v>60</v>
      </c>
      <c r="C23" s="41" t="s">
        <v>61</v>
      </c>
      <c r="D23" s="36">
        <v>20</v>
      </c>
      <c r="E23" s="33" t="s">
        <v>20</v>
      </c>
      <c r="F23" s="33" t="s">
        <v>21</v>
      </c>
      <c r="G23" s="33" t="s">
        <v>22</v>
      </c>
      <c r="H23" s="36" t="s">
        <v>60</v>
      </c>
      <c r="I23" s="33" t="s">
        <v>23</v>
      </c>
      <c r="J23" s="36">
        <v>380</v>
      </c>
      <c r="K23" s="62">
        <f t="shared" si="0"/>
        <v>18000</v>
      </c>
      <c r="L23" s="36">
        <v>20</v>
      </c>
      <c r="M23" s="33" t="s">
        <v>24</v>
      </c>
      <c r="N23" s="33">
        <f t="shared" si="1"/>
        <v>3240</v>
      </c>
      <c r="O23" s="63">
        <v>0.6</v>
      </c>
      <c r="P23" s="36"/>
    </row>
    <row r="24" s="9" customFormat="1" ht="24" spans="1:16">
      <c r="A24" s="32">
        <v>20</v>
      </c>
      <c r="B24" s="33" t="s">
        <v>62</v>
      </c>
      <c r="C24" s="41" t="s">
        <v>63</v>
      </c>
      <c r="D24" s="33">
        <v>9.76</v>
      </c>
      <c r="E24" s="33" t="s">
        <v>20</v>
      </c>
      <c r="F24" s="33" t="s">
        <v>21</v>
      </c>
      <c r="G24" s="33" t="s">
        <v>22</v>
      </c>
      <c r="H24" s="33" t="s">
        <v>62</v>
      </c>
      <c r="I24" s="33" t="s">
        <v>23</v>
      </c>
      <c r="J24" s="36">
        <v>380</v>
      </c>
      <c r="K24" s="62">
        <f t="shared" si="0"/>
        <v>8784</v>
      </c>
      <c r="L24" s="33">
        <v>10</v>
      </c>
      <c r="M24" s="33" t="s">
        <v>24</v>
      </c>
      <c r="N24" s="33">
        <f t="shared" si="1"/>
        <v>1581.12</v>
      </c>
      <c r="O24" s="63">
        <v>0.6</v>
      </c>
      <c r="P24" s="33"/>
    </row>
    <row r="25" s="9" customFormat="1" spans="1:16">
      <c r="A25" s="32">
        <v>21</v>
      </c>
      <c r="B25" s="33" t="s">
        <v>64</v>
      </c>
      <c r="C25" s="33" t="s">
        <v>65</v>
      </c>
      <c r="D25" s="33">
        <v>39.325</v>
      </c>
      <c r="E25" s="33" t="s">
        <v>20</v>
      </c>
      <c r="F25" s="33" t="s">
        <v>21</v>
      </c>
      <c r="G25" s="33" t="s">
        <v>22</v>
      </c>
      <c r="H25" s="33" t="s">
        <v>64</v>
      </c>
      <c r="I25" s="33" t="s">
        <v>23</v>
      </c>
      <c r="J25" s="36">
        <v>380</v>
      </c>
      <c r="K25" s="62">
        <f t="shared" si="0"/>
        <v>35392.5</v>
      </c>
      <c r="L25" s="36">
        <v>35</v>
      </c>
      <c r="M25" s="33" t="s">
        <v>24</v>
      </c>
      <c r="N25" s="33">
        <f t="shared" si="1"/>
        <v>6370.65</v>
      </c>
      <c r="O25" s="63">
        <v>0.6</v>
      </c>
      <c r="P25" s="36"/>
    </row>
    <row r="26" s="12" customFormat="1" ht="60" customHeight="1" spans="1:16">
      <c r="A26" s="32">
        <v>22</v>
      </c>
      <c r="B26" s="46" t="s">
        <v>66</v>
      </c>
      <c r="C26" s="33" t="s">
        <v>67</v>
      </c>
      <c r="D26" s="46">
        <v>31</v>
      </c>
      <c r="E26" s="33" t="s">
        <v>20</v>
      </c>
      <c r="F26" s="33" t="s">
        <v>21</v>
      </c>
      <c r="G26" s="33" t="s">
        <v>22</v>
      </c>
      <c r="H26" s="46" t="s">
        <v>66</v>
      </c>
      <c r="I26" s="33" t="s">
        <v>23</v>
      </c>
      <c r="J26" s="72" t="s">
        <v>68</v>
      </c>
      <c r="K26" s="62">
        <f t="shared" si="0"/>
        <v>27900</v>
      </c>
      <c r="L26" s="33">
        <v>31</v>
      </c>
      <c r="M26" s="33" t="s">
        <v>24</v>
      </c>
      <c r="N26" s="33">
        <f t="shared" si="1"/>
        <v>5022</v>
      </c>
      <c r="O26" s="67">
        <v>0.6</v>
      </c>
      <c r="P26" s="33" t="s">
        <v>69</v>
      </c>
    </row>
    <row r="27" s="9" customFormat="1" ht="24" spans="1:16">
      <c r="A27" s="32">
        <v>23</v>
      </c>
      <c r="B27" s="33" t="s">
        <v>70</v>
      </c>
      <c r="C27" s="33" t="s">
        <v>71</v>
      </c>
      <c r="D27" s="33">
        <v>5</v>
      </c>
      <c r="E27" s="33" t="s">
        <v>20</v>
      </c>
      <c r="F27" s="33" t="s">
        <v>21</v>
      </c>
      <c r="G27" s="33" t="s">
        <v>22</v>
      </c>
      <c r="H27" s="33" t="s">
        <v>70</v>
      </c>
      <c r="I27" s="33" t="s">
        <v>23</v>
      </c>
      <c r="J27" s="36">
        <v>380</v>
      </c>
      <c r="K27" s="62">
        <f t="shared" si="0"/>
        <v>4500</v>
      </c>
      <c r="L27" s="34">
        <f t="shared" ref="L27:L31" si="3">D27*1.2</f>
        <v>6</v>
      </c>
      <c r="M27" s="33" t="s">
        <v>24</v>
      </c>
      <c r="N27" s="33">
        <f t="shared" si="1"/>
        <v>810</v>
      </c>
      <c r="O27" s="63">
        <v>0.6</v>
      </c>
      <c r="P27" s="36"/>
    </row>
    <row r="28" s="9" customFormat="1" ht="24" spans="1:16">
      <c r="A28" s="32">
        <v>24</v>
      </c>
      <c r="B28" s="33" t="s">
        <v>72</v>
      </c>
      <c r="C28" s="33" t="s">
        <v>73</v>
      </c>
      <c r="D28" s="33">
        <v>17.05</v>
      </c>
      <c r="E28" s="33" t="s">
        <v>20</v>
      </c>
      <c r="F28" s="33" t="s">
        <v>21</v>
      </c>
      <c r="G28" s="33" t="s">
        <v>22</v>
      </c>
      <c r="H28" s="33" t="s">
        <v>72</v>
      </c>
      <c r="I28" s="33" t="s">
        <v>23</v>
      </c>
      <c r="J28" s="36">
        <v>380</v>
      </c>
      <c r="K28" s="62">
        <f t="shared" si="0"/>
        <v>15345</v>
      </c>
      <c r="L28" s="34">
        <f t="shared" si="3"/>
        <v>20.46</v>
      </c>
      <c r="M28" s="33" t="s">
        <v>24</v>
      </c>
      <c r="N28" s="33">
        <f t="shared" si="1"/>
        <v>2762.1</v>
      </c>
      <c r="O28" s="63">
        <v>0.6</v>
      </c>
      <c r="P28" s="36"/>
    </row>
    <row r="29" s="9" customFormat="1" ht="24" spans="1:16">
      <c r="A29" s="32">
        <v>25</v>
      </c>
      <c r="B29" s="33" t="s">
        <v>74</v>
      </c>
      <c r="C29" s="33" t="s">
        <v>75</v>
      </c>
      <c r="D29" s="33">
        <v>7.7</v>
      </c>
      <c r="E29" s="33" t="s">
        <v>20</v>
      </c>
      <c r="F29" s="33" t="s">
        <v>21</v>
      </c>
      <c r="G29" s="33" t="s">
        <v>22</v>
      </c>
      <c r="H29" s="33" t="s">
        <v>74</v>
      </c>
      <c r="I29" s="33" t="s">
        <v>23</v>
      </c>
      <c r="J29" s="36">
        <v>220</v>
      </c>
      <c r="K29" s="62">
        <f t="shared" si="0"/>
        <v>6930</v>
      </c>
      <c r="L29" s="34">
        <f t="shared" si="3"/>
        <v>9.24</v>
      </c>
      <c r="M29" s="33" t="s">
        <v>24</v>
      </c>
      <c r="N29" s="33">
        <f t="shared" si="1"/>
        <v>1247.4</v>
      </c>
      <c r="O29" s="63">
        <v>0.6</v>
      </c>
      <c r="P29" s="36"/>
    </row>
    <row r="30" s="9" customFormat="1" ht="24" spans="1:16">
      <c r="A30" s="32">
        <v>26</v>
      </c>
      <c r="B30" s="33" t="s">
        <v>76</v>
      </c>
      <c r="C30" s="33" t="s">
        <v>77</v>
      </c>
      <c r="D30" s="33">
        <v>8.25</v>
      </c>
      <c r="E30" s="33" t="s">
        <v>20</v>
      </c>
      <c r="F30" s="33" t="s">
        <v>21</v>
      </c>
      <c r="G30" s="33" t="s">
        <v>22</v>
      </c>
      <c r="H30" s="33" t="s">
        <v>76</v>
      </c>
      <c r="I30" s="33" t="s">
        <v>23</v>
      </c>
      <c r="J30" s="36">
        <v>380</v>
      </c>
      <c r="K30" s="62">
        <f t="shared" si="0"/>
        <v>7425</v>
      </c>
      <c r="L30" s="34">
        <f t="shared" si="3"/>
        <v>9.9</v>
      </c>
      <c r="M30" s="33" t="s">
        <v>24</v>
      </c>
      <c r="N30" s="33">
        <f t="shared" si="1"/>
        <v>1336.5</v>
      </c>
      <c r="O30" s="63">
        <v>0.6</v>
      </c>
      <c r="P30" s="36"/>
    </row>
    <row r="31" s="9" customFormat="1" ht="24" spans="1:16">
      <c r="A31" s="32">
        <v>27</v>
      </c>
      <c r="B31" s="33" t="s">
        <v>78</v>
      </c>
      <c r="C31" s="33" t="s">
        <v>79</v>
      </c>
      <c r="D31" s="33">
        <v>16</v>
      </c>
      <c r="E31" s="33" t="s">
        <v>20</v>
      </c>
      <c r="F31" s="33" t="s">
        <v>21</v>
      </c>
      <c r="G31" s="33" t="s">
        <v>22</v>
      </c>
      <c r="H31" s="33" t="s">
        <v>78</v>
      </c>
      <c r="I31" s="33" t="s">
        <v>23</v>
      </c>
      <c r="J31" s="36">
        <v>380</v>
      </c>
      <c r="K31" s="62">
        <f t="shared" si="0"/>
        <v>14400</v>
      </c>
      <c r="L31" s="34">
        <f t="shared" si="3"/>
        <v>19.2</v>
      </c>
      <c r="M31" s="33" t="s">
        <v>24</v>
      </c>
      <c r="N31" s="33">
        <f t="shared" si="1"/>
        <v>2592</v>
      </c>
      <c r="O31" s="63">
        <v>0.6</v>
      </c>
      <c r="P31" s="36"/>
    </row>
    <row r="32" s="9" customFormat="1" spans="1:16">
      <c r="A32" s="32">
        <v>28</v>
      </c>
      <c r="B32" s="33" t="s">
        <v>80</v>
      </c>
      <c r="C32" s="33" t="s">
        <v>81</v>
      </c>
      <c r="D32" s="33">
        <v>7.44</v>
      </c>
      <c r="E32" s="33" t="s">
        <v>20</v>
      </c>
      <c r="F32" s="33" t="s">
        <v>21</v>
      </c>
      <c r="G32" s="33" t="s">
        <v>22</v>
      </c>
      <c r="H32" s="33" t="s">
        <v>80</v>
      </c>
      <c r="I32" s="33" t="s">
        <v>23</v>
      </c>
      <c r="J32" s="36">
        <v>380</v>
      </c>
      <c r="K32" s="62">
        <f t="shared" si="0"/>
        <v>6696</v>
      </c>
      <c r="L32" s="34">
        <v>9</v>
      </c>
      <c r="M32" s="33" t="s">
        <v>24</v>
      </c>
      <c r="N32" s="33">
        <f t="shared" si="1"/>
        <v>1205.28</v>
      </c>
      <c r="O32" s="63">
        <v>0.6</v>
      </c>
      <c r="P32" s="36"/>
    </row>
    <row r="33" s="13" customFormat="1" spans="1:16">
      <c r="A33" s="32">
        <v>29</v>
      </c>
      <c r="B33" s="47" t="s">
        <v>82</v>
      </c>
      <c r="C33" s="47" t="s">
        <v>83</v>
      </c>
      <c r="D33" s="47">
        <v>33</v>
      </c>
      <c r="E33" s="47" t="s">
        <v>20</v>
      </c>
      <c r="F33" s="47" t="s">
        <v>21</v>
      </c>
      <c r="G33" s="47" t="s">
        <v>22</v>
      </c>
      <c r="H33" s="47" t="s">
        <v>82</v>
      </c>
      <c r="I33" s="47" t="s">
        <v>23</v>
      </c>
      <c r="J33" s="64">
        <v>380</v>
      </c>
      <c r="K33" s="62">
        <f t="shared" si="0"/>
        <v>29700</v>
      </c>
      <c r="L33" s="34">
        <f>D33*1.2</f>
        <v>39.6</v>
      </c>
      <c r="M33" s="47" t="s">
        <v>24</v>
      </c>
      <c r="N33" s="33">
        <f t="shared" si="1"/>
        <v>5346</v>
      </c>
      <c r="O33" s="73">
        <v>0.6</v>
      </c>
      <c r="P33" s="36"/>
    </row>
    <row r="34" s="14" customFormat="1" ht="39" customHeight="1" spans="1:16">
      <c r="A34" s="32">
        <v>30</v>
      </c>
      <c r="B34" s="38" t="s">
        <v>84</v>
      </c>
      <c r="C34" s="38" t="s">
        <v>85</v>
      </c>
      <c r="D34" s="38">
        <v>10.85</v>
      </c>
      <c r="E34" s="48" t="s">
        <v>20</v>
      </c>
      <c r="F34" s="37" t="s">
        <v>21</v>
      </c>
      <c r="G34" s="37" t="s">
        <v>22</v>
      </c>
      <c r="H34" s="38" t="s">
        <v>84</v>
      </c>
      <c r="I34" s="38" t="s">
        <v>23</v>
      </c>
      <c r="J34" s="70">
        <v>380</v>
      </c>
      <c r="K34" s="62">
        <f t="shared" si="0"/>
        <v>9765</v>
      </c>
      <c r="L34" s="70">
        <v>10</v>
      </c>
      <c r="M34" s="70" t="s">
        <v>24</v>
      </c>
      <c r="N34" s="33">
        <f t="shared" si="1"/>
        <v>1757.7</v>
      </c>
      <c r="O34" s="73">
        <v>0.6</v>
      </c>
      <c r="P34" s="74"/>
    </row>
    <row r="35" s="13" customFormat="1" ht="24" spans="1:16">
      <c r="A35" s="32">
        <v>31</v>
      </c>
      <c r="B35" s="44" t="s">
        <v>86</v>
      </c>
      <c r="C35" s="33" t="s">
        <v>87</v>
      </c>
      <c r="D35" s="36">
        <v>10</v>
      </c>
      <c r="E35" s="44" t="s">
        <v>86</v>
      </c>
      <c r="F35" s="45"/>
      <c r="G35" s="45" t="s">
        <v>22</v>
      </c>
      <c r="H35" s="44" t="s">
        <v>86</v>
      </c>
      <c r="I35" s="47" t="s">
        <v>23</v>
      </c>
      <c r="J35" s="64">
        <v>380</v>
      </c>
      <c r="K35" s="62">
        <f t="shared" si="0"/>
        <v>9000</v>
      </c>
      <c r="L35" s="36">
        <v>10</v>
      </c>
      <c r="M35" s="70" t="s">
        <v>24</v>
      </c>
      <c r="N35" s="33">
        <f t="shared" si="1"/>
        <v>1620</v>
      </c>
      <c r="O35" s="73">
        <v>0.6</v>
      </c>
      <c r="P35" s="75"/>
    </row>
    <row r="36" s="9" customFormat="1" spans="1:16">
      <c r="A36" s="32">
        <v>32</v>
      </c>
      <c r="B36" s="33" t="s">
        <v>88</v>
      </c>
      <c r="C36" s="33" t="s">
        <v>89</v>
      </c>
      <c r="D36" s="33">
        <v>10</v>
      </c>
      <c r="E36" s="33" t="s">
        <v>20</v>
      </c>
      <c r="F36" s="33" t="s">
        <v>21</v>
      </c>
      <c r="G36" s="33" t="s">
        <v>22</v>
      </c>
      <c r="H36" s="33" t="s">
        <v>88</v>
      </c>
      <c r="I36" s="33" t="s">
        <v>23</v>
      </c>
      <c r="J36" s="36">
        <v>380</v>
      </c>
      <c r="K36" s="62">
        <f t="shared" si="0"/>
        <v>9000</v>
      </c>
      <c r="L36" s="34">
        <v>10</v>
      </c>
      <c r="M36" s="33" t="s">
        <v>24</v>
      </c>
      <c r="N36" s="33">
        <f t="shared" si="1"/>
        <v>1620</v>
      </c>
      <c r="O36" s="63">
        <v>0.6</v>
      </c>
      <c r="P36" s="36"/>
    </row>
    <row r="37" s="9" customFormat="1" spans="1:16">
      <c r="A37" s="32">
        <v>33</v>
      </c>
      <c r="B37" s="33" t="s">
        <v>90</v>
      </c>
      <c r="C37" s="33" t="s">
        <v>91</v>
      </c>
      <c r="D37" s="33">
        <v>7</v>
      </c>
      <c r="E37" s="33" t="s">
        <v>20</v>
      </c>
      <c r="F37" s="33" t="s">
        <v>21</v>
      </c>
      <c r="G37" s="33" t="s">
        <v>22</v>
      </c>
      <c r="H37" s="33" t="s">
        <v>90</v>
      </c>
      <c r="I37" s="33" t="s">
        <v>23</v>
      </c>
      <c r="J37" s="36">
        <v>380</v>
      </c>
      <c r="K37" s="62">
        <f t="shared" si="0"/>
        <v>6300</v>
      </c>
      <c r="L37" s="34">
        <v>7</v>
      </c>
      <c r="M37" s="33" t="s">
        <v>24</v>
      </c>
      <c r="N37" s="33">
        <f t="shared" si="1"/>
        <v>1134</v>
      </c>
      <c r="O37" s="63">
        <v>0.6</v>
      </c>
      <c r="P37" s="36"/>
    </row>
    <row r="38" s="9" customFormat="1" spans="1:16">
      <c r="A38" s="32">
        <v>34</v>
      </c>
      <c r="B38" s="33" t="s">
        <v>92</v>
      </c>
      <c r="C38" s="33" t="s">
        <v>93</v>
      </c>
      <c r="D38" s="33">
        <v>7</v>
      </c>
      <c r="E38" s="33" t="s">
        <v>20</v>
      </c>
      <c r="F38" s="33" t="s">
        <v>21</v>
      </c>
      <c r="G38" s="33" t="s">
        <v>22</v>
      </c>
      <c r="H38" s="33" t="s">
        <v>92</v>
      </c>
      <c r="I38" s="33" t="s">
        <v>23</v>
      </c>
      <c r="J38" s="36">
        <v>380</v>
      </c>
      <c r="K38" s="62">
        <f t="shared" si="0"/>
        <v>6300</v>
      </c>
      <c r="L38" s="34">
        <v>5</v>
      </c>
      <c r="M38" s="33" t="s">
        <v>24</v>
      </c>
      <c r="N38" s="33">
        <f t="shared" si="1"/>
        <v>1134</v>
      </c>
      <c r="O38" s="63">
        <v>0.6</v>
      </c>
      <c r="P38" s="36"/>
    </row>
    <row r="39" s="9" customFormat="1" spans="1:16">
      <c r="A39" s="32">
        <v>35</v>
      </c>
      <c r="B39" s="33" t="s">
        <v>94</v>
      </c>
      <c r="C39" s="33" t="s">
        <v>95</v>
      </c>
      <c r="D39" s="33">
        <v>7</v>
      </c>
      <c r="E39" s="33" t="s">
        <v>20</v>
      </c>
      <c r="F39" s="33" t="s">
        <v>21</v>
      </c>
      <c r="G39" s="33" t="s">
        <v>22</v>
      </c>
      <c r="H39" s="33" t="s">
        <v>94</v>
      </c>
      <c r="I39" s="33" t="s">
        <v>23</v>
      </c>
      <c r="J39" s="36">
        <v>380</v>
      </c>
      <c r="K39" s="62">
        <f t="shared" si="0"/>
        <v>6300</v>
      </c>
      <c r="L39" s="34">
        <v>5</v>
      </c>
      <c r="M39" s="33" t="s">
        <v>24</v>
      </c>
      <c r="N39" s="33">
        <f t="shared" si="1"/>
        <v>1134</v>
      </c>
      <c r="O39" s="63">
        <v>0.6</v>
      </c>
      <c r="P39" s="36"/>
    </row>
    <row r="40" s="15" customFormat="1" ht="36" customHeight="1" spans="1:16">
      <c r="A40" s="32">
        <v>36</v>
      </c>
      <c r="B40" s="49" t="s">
        <v>96</v>
      </c>
      <c r="C40" s="49" t="s">
        <v>97</v>
      </c>
      <c r="D40" s="50">
        <v>4.88</v>
      </c>
      <c r="E40" s="49" t="s">
        <v>20</v>
      </c>
      <c r="F40" s="49" t="s">
        <v>21</v>
      </c>
      <c r="G40" s="49" t="s">
        <v>22</v>
      </c>
      <c r="H40" s="50" t="s">
        <v>96</v>
      </c>
      <c r="I40" s="49" t="s">
        <v>23</v>
      </c>
      <c r="J40" s="76">
        <v>220</v>
      </c>
      <c r="K40" s="62">
        <f t="shared" si="0"/>
        <v>4392</v>
      </c>
      <c r="L40" s="49">
        <v>5</v>
      </c>
      <c r="M40" s="49" t="s">
        <v>24</v>
      </c>
      <c r="N40" s="33">
        <f t="shared" si="1"/>
        <v>790.56</v>
      </c>
      <c r="O40" s="77">
        <v>0.6</v>
      </c>
      <c r="P40" s="78"/>
    </row>
    <row r="41" s="15" customFormat="1" ht="60" customHeight="1" spans="1:16">
      <c r="A41" s="32">
        <v>37</v>
      </c>
      <c r="B41" s="49" t="s">
        <v>98</v>
      </c>
      <c r="C41" s="49" t="s">
        <v>99</v>
      </c>
      <c r="D41" s="50">
        <v>11.33</v>
      </c>
      <c r="E41" s="49" t="s">
        <v>20</v>
      </c>
      <c r="F41" s="49" t="s">
        <v>21</v>
      </c>
      <c r="G41" s="49" t="s">
        <v>22</v>
      </c>
      <c r="H41" s="50" t="s">
        <v>98</v>
      </c>
      <c r="I41" s="49" t="s">
        <v>23</v>
      </c>
      <c r="J41" s="76">
        <v>220</v>
      </c>
      <c r="K41" s="62">
        <f t="shared" si="0"/>
        <v>10197</v>
      </c>
      <c r="L41" s="49">
        <v>12</v>
      </c>
      <c r="M41" s="49" t="s">
        <v>24</v>
      </c>
      <c r="N41" s="33">
        <f t="shared" si="1"/>
        <v>1835.46</v>
      </c>
      <c r="O41" s="77">
        <v>0.6</v>
      </c>
      <c r="P41" s="78"/>
    </row>
    <row r="42" s="16" customFormat="1" ht="31" customHeight="1" spans="1:16">
      <c r="A42" s="32">
        <v>38</v>
      </c>
      <c r="B42" s="51" t="s">
        <v>100</v>
      </c>
      <c r="C42" s="51" t="s">
        <v>101</v>
      </c>
      <c r="D42" s="52">
        <v>50</v>
      </c>
      <c r="E42" s="53" t="s">
        <v>20</v>
      </c>
      <c r="F42" s="52" t="s">
        <v>21</v>
      </c>
      <c r="G42" s="52" t="s">
        <v>22</v>
      </c>
      <c r="H42" s="52" t="s">
        <v>100</v>
      </c>
      <c r="I42" s="57" t="s">
        <v>23</v>
      </c>
      <c r="J42" s="52">
        <v>380</v>
      </c>
      <c r="K42" s="62">
        <f t="shared" si="0"/>
        <v>45000</v>
      </c>
      <c r="L42" s="52">
        <f>D42*1.2</f>
        <v>60</v>
      </c>
      <c r="M42" s="53" t="s">
        <v>24</v>
      </c>
      <c r="N42" s="33">
        <f t="shared" si="1"/>
        <v>8100</v>
      </c>
      <c r="O42" s="79">
        <v>0.6</v>
      </c>
      <c r="P42" s="52"/>
    </row>
    <row r="43" s="17" customFormat="1" ht="29.1" customHeight="1" spans="1:16">
      <c r="A43" s="32">
        <v>39</v>
      </c>
      <c r="B43" s="49" t="s">
        <v>102</v>
      </c>
      <c r="C43" s="49" t="s">
        <v>103</v>
      </c>
      <c r="D43" s="54">
        <v>15</v>
      </c>
      <c r="E43" s="55" t="s">
        <v>20</v>
      </c>
      <c r="F43" s="52" t="s">
        <v>21</v>
      </c>
      <c r="G43" s="49" t="s">
        <v>22</v>
      </c>
      <c r="H43" s="49" t="s">
        <v>102</v>
      </c>
      <c r="I43" s="49" t="s">
        <v>23</v>
      </c>
      <c r="J43" s="49">
        <v>380</v>
      </c>
      <c r="K43" s="62">
        <f t="shared" si="0"/>
        <v>13500</v>
      </c>
      <c r="L43" s="54">
        <v>8</v>
      </c>
      <c r="M43" s="80" t="s">
        <v>24</v>
      </c>
      <c r="N43" s="33">
        <f t="shared" si="1"/>
        <v>2430</v>
      </c>
      <c r="O43" s="77">
        <v>0.6</v>
      </c>
      <c r="P43" s="49"/>
    </row>
    <row r="44" s="16" customFormat="1" ht="22.5" spans="1:16">
      <c r="A44" s="32">
        <v>40</v>
      </c>
      <c r="B44" s="56" t="s">
        <v>104</v>
      </c>
      <c r="C44" s="57" t="s">
        <v>105</v>
      </c>
      <c r="D44" s="58">
        <v>27</v>
      </c>
      <c r="E44" s="58" t="s">
        <v>20</v>
      </c>
      <c r="F44" s="58" t="s">
        <v>21</v>
      </c>
      <c r="G44" s="58" t="s">
        <v>22</v>
      </c>
      <c r="H44" s="59" t="s">
        <v>104</v>
      </c>
      <c r="I44" s="59" t="s">
        <v>23</v>
      </c>
      <c r="J44" s="49">
        <v>380</v>
      </c>
      <c r="K44" s="62">
        <f t="shared" si="0"/>
        <v>24300</v>
      </c>
      <c r="L44" s="58">
        <f t="shared" ref="L44:L48" si="4">D44*1.1</f>
        <v>29.7</v>
      </c>
      <c r="M44" s="59" t="s">
        <v>24</v>
      </c>
      <c r="N44" s="33">
        <f t="shared" si="1"/>
        <v>4374</v>
      </c>
      <c r="O44" s="81">
        <v>0.6</v>
      </c>
      <c r="P44" s="59"/>
    </row>
    <row r="45" s="16" customFormat="1" ht="39.75" customHeight="1" spans="1:16">
      <c r="A45" s="32">
        <v>41</v>
      </c>
      <c r="B45" s="56" t="s">
        <v>106</v>
      </c>
      <c r="C45" s="57" t="s">
        <v>107</v>
      </c>
      <c r="D45" s="58">
        <v>23</v>
      </c>
      <c r="E45" s="58" t="s">
        <v>20</v>
      </c>
      <c r="F45" s="58" t="s">
        <v>21</v>
      </c>
      <c r="G45" s="58" t="s">
        <v>22</v>
      </c>
      <c r="H45" s="59" t="s">
        <v>106</v>
      </c>
      <c r="I45" s="59" t="s">
        <v>23</v>
      </c>
      <c r="J45" s="49">
        <v>380</v>
      </c>
      <c r="K45" s="62">
        <f t="shared" si="0"/>
        <v>20700</v>
      </c>
      <c r="L45" s="58">
        <f t="shared" si="4"/>
        <v>25.3</v>
      </c>
      <c r="M45" s="59" t="s">
        <v>24</v>
      </c>
      <c r="N45" s="33">
        <f t="shared" si="1"/>
        <v>3726</v>
      </c>
      <c r="O45" s="81">
        <v>0.6</v>
      </c>
      <c r="P45" s="59"/>
    </row>
    <row r="46" s="16" customFormat="1" ht="39.75" customHeight="1" spans="1:16">
      <c r="A46" s="32">
        <v>42</v>
      </c>
      <c r="B46" s="56" t="s">
        <v>108</v>
      </c>
      <c r="C46" s="57" t="s">
        <v>109</v>
      </c>
      <c r="D46" s="58">
        <v>6</v>
      </c>
      <c r="E46" s="58" t="s">
        <v>20</v>
      </c>
      <c r="F46" s="58" t="s">
        <v>21</v>
      </c>
      <c r="G46" s="58" t="s">
        <v>22</v>
      </c>
      <c r="H46" s="59" t="s">
        <v>108</v>
      </c>
      <c r="I46" s="59" t="s">
        <v>23</v>
      </c>
      <c r="J46" s="76">
        <v>220</v>
      </c>
      <c r="K46" s="62">
        <f t="shared" si="0"/>
        <v>5400</v>
      </c>
      <c r="L46" s="58">
        <f t="shared" si="4"/>
        <v>6.6</v>
      </c>
      <c r="M46" s="59" t="s">
        <v>24</v>
      </c>
      <c r="N46" s="33">
        <f t="shared" si="1"/>
        <v>972</v>
      </c>
      <c r="O46" s="81">
        <v>0.6</v>
      </c>
      <c r="P46" s="59"/>
    </row>
    <row r="47" s="16" customFormat="1" ht="39.75" customHeight="1" spans="1:16">
      <c r="A47" s="32">
        <v>43</v>
      </c>
      <c r="B47" s="56" t="s">
        <v>110</v>
      </c>
      <c r="C47" s="57" t="s">
        <v>111</v>
      </c>
      <c r="D47" s="58">
        <v>68</v>
      </c>
      <c r="E47" s="58" t="s">
        <v>20</v>
      </c>
      <c r="F47" s="58" t="s">
        <v>21</v>
      </c>
      <c r="G47" s="58" t="s">
        <v>22</v>
      </c>
      <c r="H47" s="59" t="s">
        <v>110</v>
      </c>
      <c r="I47" s="59" t="s">
        <v>23</v>
      </c>
      <c r="J47" s="49">
        <v>380</v>
      </c>
      <c r="K47" s="62">
        <f t="shared" si="0"/>
        <v>61200</v>
      </c>
      <c r="L47" s="58">
        <f t="shared" si="4"/>
        <v>74.8</v>
      </c>
      <c r="M47" s="59" t="s">
        <v>24</v>
      </c>
      <c r="N47" s="33">
        <f t="shared" si="1"/>
        <v>11016</v>
      </c>
      <c r="O47" s="81">
        <v>0.6</v>
      </c>
      <c r="P47" s="59"/>
    </row>
    <row r="48" s="16" customFormat="1" ht="22.5" spans="1:16">
      <c r="A48" s="32">
        <v>44</v>
      </c>
      <c r="B48" s="56" t="s">
        <v>112</v>
      </c>
      <c r="C48" s="57" t="s">
        <v>113</v>
      </c>
      <c r="D48" s="58">
        <v>9</v>
      </c>
      <c r="E48" s="58" t="s">
        <v>20</v>
      </c>
      <c r="F48" s="58" t="s">
        <v>21</v>
      </c>
      <c r="G48" s="58" t="s">
        <v>22</v>
      </c>
      <c r="H48" s="59" t="s">
        <v>112</v>
      </c>
      <c r="I48" s="59" t="s">
        <v>23</v>
      </c>
      <c r="J48" s="76">
        <v>220</v>
      </c>
      <c r="K48" s="62">
        <f t="shared" si="0"/>
        <v>8100</v>
      </c>
      <c r="L48" s="58">
        <f t="shared" si="4"/>
        <v>9.9</v>
      </c>
      <c r="M48" s="59" t="s">
        <v>24</v>
      </c>
      <c r="N48" s="33">
        <f t="shared" si="1"/>
        <v>1458</v>
      </c>
      <c r="O48" s="81">
        <v>0.6</v>
      </c>
      <c r="P48" s="59" t="s">
        <v>114</v>
      </c>
    </row>
    <row r="49" s="9" customFormat="1" ht="24" spans="1:16">
      <c r="A49" s="32">
        <v>45</v>
      </c>
      <c r="B49" s="38" t="s">
        <v>115</v>
      </c>
      <c r="C49" s="38" t="s">
        <v>116</v>
      </c>
      <c r="D49" s="38">
        <v>20</v>
      </c>
      <c r="E49" s="48" t="s">
        <v>20</v>
      </c>
      <c r="F49" s="38" t="s">
        <v>21</v>
      </c>
      <c r="G49" s="38" t="s">
        <v>22</v>
      </c>
      <c r="H49" s="38" t="s">
        <v>115</v>
      </c>
      <c r="I49" s="38" t="s">
        <v>23</v>
      </c>
      <c r="J49" s="82">
        <v>380</v>
      </c>
      <c r="K49" s="62">
        <f t="shared" si="0"/>
        <v>18000</v>
      </c>
      <c r="L49" s="82">
        <f t="shared" ref="L49:L52" si="5">D49*1.2</f>
        <v>24</v>
      </c>
      <c r="M49" s="82" t="s">
        <v>24</v>
      </c>
      <c r="N49" s="33">
        <f t="shared" si="1"/>
        <v>3240</v>
      </c>
      <c r="O49" s="73">
        <v>0.6</v>
      </c>
      <c r="P49" s="38"/>
    </row>
    <row r="50" s="9" customFormat="1" ht="24" spans="1:16">
      <c r="A50" s="32">
        <v>46</v>
      </c>
      <c r="B50" s="38" t="s">
        <v>117</v>
      </c>
      <c r="C50" s="38" t="s">
        <v>118</v>
      </c>
      <c r="D50" s="38">
        <v>70</v>
      </c>
      <c r="E50" s="48" t="s">
        <v>20</v>
      </c>
      <c r="F50" s="38" t="s">
        <v>21</v>
      </c>
      <c r="G50" s="38" t="s">
        <v>22</v>
      </c>
      <c r="H50" s="38" t="s">
        <v>117</v>
      </c>
      <c r="I50" s="38" t="s">
        <v>23</v>
      </c>
      <c r="J50" s="82">
        <v>380</v>
      </c>
      <c r="K50" s="62">
        <f t="shared" si="0"/>
        <v>63000</v>
      </c>
      <c r="L50" s="82">
        <f t="shared" si="5"/>
        <v>84</v>
      </c>
      <c r="M50" s="82" t="s">
        <v>24</v>
      </c>
      <c r="N50" s="33">
        <f t="shared" si="1"/>
        <v>11340</v>
      </c>
      <c r="O50" s="73">
        <v>0.6</v>
      </c>
      <c r="P50" s="38"/>
    </row>
    <row r="51" s="9" customFormat="1" ht="24" spans="1:16">
      <c r="A51" s="32">
        <v>47</v>
      </c>
      <c r="B51" s="38" t="s">
        <v>104</v>
      </c>
      <c r="C51" s="38" t="s">
        <v>119</v>
      </c>
      <c r="D51" s="38">
        <v>15</v>
      </c>
      <c r="E51" s="48" t="s">
        <v>20</v>
      </c>
      <c r="F51" s="38" t="s">
        <v>21</v>
      </c>
      <c r="G51" s="38" t="s">
        <v>22</v>
      </c>
      <c r="H51" s="38" t="s">
        <v>104</v>
      </c>
      <c r="I51" s="38" t="s">
        <v>23</v>
      </c>
      <c r="J51" s="82">
        <v>380</v>
      </c>
      <c r="K51" s="62">
        <f t="shared" si="0"/>
        <v>13500</v>
      </c>
      <c r="L51" s="82">
        <f t="shared" si="5"/>
        <v>18</v>
      </c>
      <c r="M51" s="82" t="s">
        <v>24</v>
      </c>
      <c r="N51" s="33">
        <f t="shared" si="1"/>
        <v>2430</v>
      </c>
      <c r="O51" s="73">
        <v>0.6</v>
      </c>
      <c r="P51" s="38"/>
    </row>
    <row r="52" s="9" customFormat="1" ht="24" spans="1:16">
      <c r="A52" s="32">
        <v>48</v>
      </c>
      <c r="B52" s="38" t="s">
        <v>120</v>
      </c>
      <c r="C52" s="38" t="s">
        <v>121</v>
      </c>
      <c r="D52" s="38">
        <v>7</v>
      </c>
      <c r="E52" s="48" t="s">
        <v>20</v>
      </c>
      <c r="F52" s="38" t="s">
        <v>21</v>
      </c>
      <c r="G52" s="38" t="s">
        <v>22</v>
      </c>
      <c r="H52" s="38" t="s">
        <v>120</v>
      </c>
      <c r="I52" s="38" t="s">
        <v>23</v>
      </c>
      <c r="J52" s="82">
        <v>380</v>
      </c>
      <c r="K52" s="62">
        <f t="shared" si="0"/>
        <v>6300</v>
      </c>
      <c r="L52" s="82">
        <f t="shared" si="5"/>
        <v>8.4</v>
      </c>
      <c r="M52" s="82" t="s">
        <v>24</v>
      </c>
      <c r="N52" s="33">
        <f t="shared" si="1"/>
        <v>1134</v>
      </c>
      <c r="O52" s="73">
        <v>0.6</v>
      </c>
      <c r="P52" s="38"/>
    </row>
    <row r="53" s="14" customFormat="1" ht="12" spans="1:16">
      <c r="A53" s="32">
        <v>49</v>
      </c>
      <c r="B53" s="60" t="s">
        <v>62</v>
      </c>
      <c r="C53" s="61" t="s">
        <v>122</v>
      </c>
      <c r="D53" s="60">
        <v>19.215</v>
      </c>
      <c r="E53" s="60" t="s">
        <v>20</v>
      </c>
      <c r="F53" s="60" t="s">
        <v>21</v>
      </c>
      <c r="G53" s="60" t="s">
        <v>22</v>
      </c>
      <c r="H53" s="60" t="s">
        <v>62</v>
      </c>
      <c r="I53" s="60" t="s">
        <v>23</v>
      </c>
      <c r="J53" s="83">
        <v>380</v>
      </c>
      <c r="K53" s="62">
        <f t="shared" si="0"/>
        <v>17293.5</v>
      </c>
      <c r="L53" s="49">
        <v>11.7</v>
      </c>
      <c r="M53" s="60" t="s">
        <v>24</v>
      </c>
      <c r="N53" s="33">
        <f t="shared" si="1"/>
        <v>3112.83</v>
      </c>
      <c r="O53" s="84">
        <v>0.6</v>
      </c>
      <c r="P53" s="49"/>
    </row>
    <row r="54" s="18" customFormat="1" ht="39.75" customHeight="1" spans="1:16">
      <c r="A54" s="32">
        <v>50</v>
      </c>
      <c r="B54" s="59" t="s">
        <v>123</v>
      </c>
      <c r="C54" s="57" t="s">
        <v>124</v>
      </c>
      <c r="D54" s="58">
        <v>29</v>
      </c>
      <c r="E54" s="58" t="s">
        <v>20</v>
      </c>
      <c r="F54" s="60" t="s">
        <v>21</v>
      </c>
      <c r="G54" s="58" t="s">
        <v>22</v>
      </c>
      <c r="H54" s="59" t="s">
        <v>123</v>
      </c>
      <c r="I54" s="59" t="s">
        <v>23</v>
      </c>
      <c r="J54" s="83">
        <v>380</v>
      </c>
      <c r="K54" s="62">
        <f t="shared" si="0"/>
        <v>26100</v>
      </c>
      <c r="L54" s="58">
        <f t="shared" ref="L54:L56" si="6">D54*1.1</f>
        <v>31.9</v>
      </c>
      <c r="M54" s="59" t="s">
        <v>24</v>
      </c>
      <c r="N54" s="33">
        <f t="shared" si="1"/>
        <v>4698</v>
      </c>
      <c r="O54" s="81">
        <v>0.6</v>
      </c>
      <c r="P54" s="59"/>
    </row>
    <row r="55" s="18" customFormat="1" ht="39.75" customHeight="1" spans="1:16">
      <c r="A55" s="32">
        <v>51</v>
      </c>
      <c r="B55" s="59" t="s">
        <v>125</v>
      </c>
      <c r="C55" s="57" t="s">
        <v>126</v>
      </c>
      <c r="D55" s="58">
        <v>18</v>
      </c>
      <c r="E55" s="58" t="s">
        <v>20</v>
      </c>
      <c r="F55" s="60" t="s">
        <v>21</v>
      </c>
      <c r="G55" s="58" t="s">
        <v>22</v>
      </c>
      <c r="H55" s="59" t="s">
        <v>125</v>
      </c>
      <c r="I55" s="59" t="s">
        <v>23</v>
      </c>
      <c r="J55" s="83">
        <v>380</v>
      </c>
      <c r="K55" s="62">
        <f t="shared" si="0"/>
        <v>16200</v>
      </c>
      <c r="L55" s="58">
        <f t="shared" si="6"/>
        <v>19.8</v>
      </c>
      <c r="M55" s="59" t="s">
        <v>24</v>
      </c>
      <c r="N55" s="33">
        <f t="shared" si="1"/>
        <v>2916</v>
      </c>
      <c r="O55" s="81">
        <v>0.6</v>
      </c>
      <c r="P55" s="59"/>
    </row>
    <row r="56" s="18" customFormat="1" ht="39.75" customHeight="1" spans="1:16">
      <c r="A56" s="32">
        <v>52</v>
      </c>
      <c r="B56" s="59" t="s">
        <v>127</v>
      </c>
      <c r="C56" s="57" t="s">
        <v>128</v>
      </c>
      <c r="D56" s="58">
        <v>10</v>
      </c>
      <c r="E56" s="58" t="s">
        <v>20</v>
      </c>
      <c r="F56" s="60" t="s">
        <v>21</v>
      </c>
      <c r="G56" s="58" t="s">
        <v>22</v>
      </c>
      <c r="H56" s="59" t="s">
        <v>127</v>
      </c>
      <c r="I56" s="59" t="s">
        <v>23</v>
      </c>
      <c r="J56" s="83">
        <v>380</v>
      </c>
      <c r="K56" s="62">
        <f t="shared" si="0"/>
        <v>9000</v>
      </c>
      <c r="L56" s="58">
        <f t="shared" si="6"/>
        <v>11</v>
      </c>
      <c r="M56" s="59" t="s">
        <v>24</v>
      </c>
      <c r="N56" s="33">
        <f t="shared" si="1"/>
        <v>1620</v>
      </c>
      <c r="O56" s="81">
        <v>0.6</v>
      </c>
      <c r="P56" s="59"/>
    </row>
  </sheetData>
  <protectedRanges>
    <protectedRange sqref="M53" name="区域1_5_1_1" securityDescriptor=""/>
    <protectedRange sqref="M35" name="区域1_5_1" securityDescriptor=""/>
  </protectedRanges>
  <autoFilter ref="A4:P56"/>
  <mergeCells count="2">
    <mergeCell ref="A1:C1"/>
    <mergeCell ref="A2:P2"/>
  </mergeCells>
  <conditionalFormatting sqref="C5:C7 C9:C25 C27:C32 C36:C39">
    <cfRule type="duplicateValues" dxfId="0" priority="1"/>
  </conditionalFormatting>
  <printOptions horizontalCentered="1"/>
  <pageMargins left="0.432638888888889" right="0.432638888888889" top="0.786805555555556" bottom="0.786805555555556" header="0.297916666666667" footer="0.314583333333333"/>
  <pageSetup paperSize="9" scale="75" orientation="landscape" horizontalDpi="600"/>
  <headerFooter>
    <oddFooter>&amp;C&amp;14-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2019-07-01T02:26:48Z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