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附件8三公经费决算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a" hidden="1">#REF!</definedName>
    <definedName name="ff" hidden="1">#REF!</definedName>
    <definedName name="_xlnm.Print_Area" localSheetId="0">'附件8三公经费决算'!$A$1:$B$14</definedName>
    <definedName name="_xlnm.Print_Area" hidden="1">'\\Primary\自由交换区\石\[部门报表1.xls]#REF!'!$A$1:$W$7</definedName>
    <definedName name="表10">'[3]目录'!#REF!</definedName>
    <definedName name="表9">'[3]目录'!#REF!</definedName>
    <definedName name="地区名称">'[3]目录'!#REF!</definedName>
    <definedName name="排序" localSheetId="0">#REF!</definedName>
    <definedName name="排序">#REF!</definedName>
    <definedName name="石岐区">#REF!</definedName>
  </definedNames>
  <calcPr fullCalcOnLoad="1"/>
</workbook>
</file>

<file path=xl/comments1.xml><?xml version="1.0" encoding="utf-8"?>
<comments xmlns="http://schemas.openxmlformats.org/spreadsheetml/2006/main">
  <authors>
    <author>lym</author>
  </authors>
  <commentList>
    <comment ref="A3" authorId="0">
      <text>
        <r>
          <rPr>
            <b/>
            <sz val="9"/>
            <rFont val="宋体"/>
            <family val="0"/>
          </rPr>
          <t>lym:</t>
        </r>
        <r>
          <rPr>
            <sz val="9"/>
            <rFont val="宋体"/>
            <family val="0"/>
          </rPr>
          <t xml:space="preserve">
含公共财政预算和政府性基金</t>
        </r>
      </text>
    </comment>
  </commentList>
</comments>
</file>

<file path=xl/sharedStrings.xml><?xml version="1.0" encoding="utf-8"?>
<sst xmlns="http://schemas.openxmlformats.org/spreadsheetml/2006/main" count="18" uniqueCount="18">
  <si>
    <t>中山市五桂山2019年“三公”经费预算财政拨款情况汇总统计表</t>
  </si>
  <si>
    <t>单位：万元</t>
  </si>
  <si>
    <t>单位：元</t>
  </si>
  <si>
    <t>项       目</t>
  </si>
  <si>
    <t>预算数</t>
  </si>
  <si>
    <t>其中：2013公共财政预算</t>
  </si>
  <si>
    <t>2013政府性基金</t>
  </si>
  <si>
    <t>2012年决算数</t>
  </si>
  <si>
    <t>2014年预算数</t>
  </si>
  <si>
    <t>较2012决算增或减</t>
  </si>
  <si>
    <t>较2014预算增或减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</si>
  <si>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</si>
  <si>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</si>
  <si>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</si>
  <si>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</si>
  <si>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（2）公务用车购置</t>
  </si>
  <si>
    <t>合        计</t>
  </si>
  <si>
    <t>备注：按照党中央、国务院有关文件及部门预算管理相关规定，“三公”经费包括：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</si>
</sst>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\-#,##0_ ;_ * &quot;-&quot;??_ ;_ @_ "/>
  </numFmts>
  <fonts count="36">
    <font>
      <sz val="12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30"/>
      <name val="方正小标宋简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14"/>
      <name val="方正小标宋简体"/>
      <family val="0"/>
    </font>
    <font>
      <sz val="16"/>
      <color indexed="8"/>
      <name val="Microsoft YaHei"/>
      <family val="2"/>
    </font>
    <font>
      <sz val="14"/>
      <name val="Microsoft YaHei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2" borderId="0" applyNumberFormat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6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2" borderId="0" applyNumberFormat="0" applyBorder="0" applyAlignment="0" applyProtection="0"/>
    <xf numFmtId="0" fontId="14" fillId="0" borderId="4" applyNumberFormat="0" applyFill="0" applyAlignment="0" applyProtection="0"/>
    <xf numFmtId="0" fontId="15" fillId="2" borderId="0" applyNumberFormat="0" applyBorder="0" applyAlignment="0" applyProtection="0"/>
    <xf numFmtId="0" fontId="20" fillId="8" borderId="0" applyNumberFormat="0" applyBorder="0" applyAlignment="0" applyProtection="0"/>
    <xf numFmtId="0" fontId="25" fillId="0" borderId="5" applyNumberFormat="0" applyFill="0" applyAlignment="0" applyProtection="0"/>
    <xf numFmtId="0" fontId="20" fillId="9" borderId="0" applyNumberFormat="0" applyBorder="0" applyAlignment="0" applyProtection="0"/>
    <xf numFmtId="0" fontId="22" fillId="10" borderId="6" applyNumberFormat="0" applyAlignment="0" applyProtection="0"/>
    <xf numFmtId="0" fontId="11" fillId="10" borderId="1" applyNumberFormat="0" applyAlignment="0" applyProtection="0"/>
    <xf numFmtId="0" fontId="27" fillId="11" borderId="7" applyNumberFormat="0" applyAlignment="0" applyProtection="0"/>
    <xf numFmtId="0" fontId="16" fillId="4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19" fillId="3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43" fontId="17" fillId="0" borderId="0" applyFont="0" applyFill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22" borderId="0" applyNumberFormat="0" applyBorder="0" applyAlignment="0" applyProtection="0"/>
    <xf numFmtId="0" fontId="16" fillId="0" borderId="0">
      <alignment vertical="center"/>
      <protection/>
    </xf>
    <xf numFmtId="0" fontId="20" fillId="23" borderId="0" applyNumberFormat="0" applyBorder="0" applyAlignment="0" applyProtection="0"/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2" borderId="0" applyNumberFormat="0" applyBorder="0" applyAlignment="0" applyProtection="0"/>
    <xf numFmtId="0" fontId="21" fillId="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122" applyFont="1" applyFill="1" applyAlignment="1">
      <alignment horizontal="left" vertical="center"/>
      <protection/>
    </xf>
    <xf numFmtId="0" fontId="2" fillId="0" borderId="0" xfId="122" applyFont="1" applyFill="1" applyAlignment="1">
      <alignment horizontal="left" vertical="center"/>
      <protection/>
    </xf>
    <xf numFmtId="0" fontId="0" fillId="0" borderId="0" xfId="122" applyFont="1" applyFill="1" applyAlignment="1">
      <alignment horizontal="left" vertical="center"/>
      <protection/>
    </xf>
    <xf numFmtId="176" fontId="0" fillId="0" borderId="0" xfId="122" applyNumberFormat="1" applyFont="1" applyFill="1" applyAlignment="1">
      <alignment horizontal="left" vertical="center"/>
      <protection/>
    </xf>
    <xf numFmtId="0" fontId="3" fillId="0" borderId="0" xfId="122" applyFont="1" applyFill="1" applyAlignment="1">
      <alignment horizontal="left" vertical="center"/>
      <protection/>
    </xf>
    <xf numFmtId="176" fontId="1" fillId="0" borderId="0" xfId="122" applyNumberFormat="1" applyFont="1" applyFill="1" applyAlignment="1">
      <alignment horizontal="left" vertical="center"/>
      <protection/>
    </xf>
    <xf numFmtId="0" fontId="4" fillId="0" borderId="0" xfId="122" applyFont="1" applyFill="1" applyAlignment="1">
      <alignment horizontal="center" vertical="center" wrapText="1"/>
      <protection/>
    </xf>
    <xf numFmtId="0" fontId="5" fillId="0" borderId="0" xfId="122" applyFont="1" applyFill="1" applyAlignment="1">
      <alignment horizontal="left" vertical="center"/>
      <protection/>
    </xf>
    <xf numFmtId="176" fontId="1" fillId="0" borderId="0" xfId="122" applyNumberFormat="1" applyFont="1" applyFill="1" applyAlignment="1">
      <alignment horizontal="right" vertical="center"/>
      <protection/>
    </xf>
    <xf numFmtId="0" fontId="6" fillId="0" borderId="10" xfId="122" applyFont="1" applyFill="1" applyBorder="1" applyAlignment="1">
      <alignment horizontal="center" vertical="center"/>
      <protection/>
    </xf>
    <xf numFmtId="176" fontId="6" fillId="0" borderId="10" xfId="122" applyNumberFormat="1" applyFont="1" applyFill="1" applyBorder="1" applyAlignment="1">
      <alignment horizontal="center" vertical="center"/>
      <protection/>
    </xf>
    <xf numFmtId="0" fontId="6" fillId="0" borderId="10" xfId="122" applyFont="1" applyFill="1" applyBorder="1" applyAlignment="1">
      <alignment horizontal="left" vertical="center" wrapText="1"/>
      <protection/>
    </xf>
    <xf numFmtId="0" fontId="6" fillId="0" borderId="10" xfId="122" applyFont="1" applyFill="1" applyBorder="1" applyAlignment="1">
      <alignment horizontal="left" vertical="center"/>
      <protection/>
    </xf>
    <xf numFmtId="0" fontId="1" fillId="0" borderId="10" xfId="122" applyFont="1" applyFill="1" applyBorder="1" applyAlignment="1">
      <alignment horizontal="left" vertical="center"/>
      <protection/>
    </xf>
    <xf numFmtId="177" fontId="1" fillId="0" borderId="10" xfId="24" applyNumberFormat="1" applyFont="1" applyFill="1" applyBorder="1" applyAlignment="1">
      <alignment horizontal="left" vertical="center" wrapText="1"/>
    </xf>
    <xf numFmtId="177" fontId="1" fillId="0" borderId="10" xfId="24" applyNumberFormat="1" applyFont="1" applyFill="1" applyBorder="1" applyAlignment="1" applyProtection="1">
      <alignment horizontal="left" vertical="center"/>
      <protection hidden="1"/>
    </xf>
    <xf numFmtId="177" fontId="1" fillId="0" borderId="10" xfId="24" applyNumberFormat="1" applyFont="1" applyFill="1" applyBorder="1" applyAlignment="1">
      <alignment horizontal="left" vertical="center"/>
    </xf>
    <xf numFmtId="177" fontId="1" fillId="0" borderId="10" xfId="122" applyNumberFormat="1" applyFont="1" applyFill="1" applyBorder="1" applyAlignment="1">
      <alignment horizontal="left" vertical="center"/>
      <protection/>
    </xf>
    <xf numFmtId="177" fontId="1" fillId="0" borderId="10" xfId="24" applyNumberFormat="1" applyFont="1" applyFill="1" applyBorder="1" applyAlignment="1" applyProtection="1">
      <alignment horizontal="left" vertical="center" shrinkToFit="1"/>
      <protection hidden="1"/>
    </xf>
    <xf numFmtId="177" fontId="6" fillId="0" borderId="10" xfId="24" applyNumberFormat="1" applyFont="1" applyFill="1" applyBorder="1" applyAlignment="1">
      <alignment horizontal="center" vertical="center" wrapText="1"/>
    </xf>
    <xf numFmtId="177" fontId="6" fillId="0" borderId="10" xfId="24" applyNumberFormat="1" applyFont="1" applyFill="1" applyBorder="1" applyAlignment="1">
      <alignment horizontal="left" vertical="center" wrapText="1"/>
    </xf>
    <xf numFmtId="177" fontId="6" fillId="0" borderId="10" xfId="122" applyNumberFormat="1" applyFont="1" applyFill="1" applyBorder="1" applyAlignment="1">
      <alignment horizontal="left" vertical="center"/>
      <protection/>
    </xf>
    <xf numFmtId="0" fontId="2" fillId="0" borderId="11" xfId="122" applyFont="1" applyFill="1" applyBorder="1" applyAlignment="1">
      <alignment vertical="center" wrapText="1"/>
      <protection/>
    </xf>
    <xf numFmtId="0" fontId="7" fillId="0" borderId="0" xfId="122" applyFont="1" applyFill="1" applyAlignment="1">
      <alignment horizontal="left" vertical="center"/>
      <protection/>
    </xf>
    <xf numFmtId="4" fontId="8" fillId="0" borderId="0" xfId="0" applyNumberFormat="1" applyFont="1" applyAlignment="1">
      <alignment vertical="center"/>
    </xf>
    <xf numFmtId="4" fontId="9" fillId="24" borderId="0" xfId="0" applyNumberFormat="1" applyFont="1" applyFill="1" applyBorder="1" applyAlignment="1">
      <alignment horizontal="right" vertical="center" wrapText="1"/>
    </xf>
  </cellXfs>
  <cellStyles count="136">
    <cellStyle name="Normal" xfId="0"/>
    <cellStyle name="差_基建汇总(住建局修改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千位分隔 11 2" xfId="23"/>
    <cellStyle name="Comma" xfId="24"/>
    <cellStyle name="好_2012年度国有资本经营预算" xfId="25"/>
    <cellStyle name="60% - 强调文字颜色 3" xfId="26"/>
    <cellStyle name="Hyperlink" xfId="27"/>
    <cellStyle name="Percent" xfId="28"/>
    <cellStyle name="RowLevel_0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千位分隔 3 2" xfId="36"/>
    <cellStyle name="千位分隔 10" xfId="37"/>
    <cellStyle name="_ET_STYLE_NoName_00_" xfId="38"/>
    <cellStyle name="常规 5 2" xfId="39"/>
    <cellStyle name="标题" xfId="40"/>
    <cellStyle name="常规 12" xfId="41"/>
    <cellStyle name="解释性文本" xfId="42"/>
    <cellStyle name="标题 1" xfId="43"/>
    <cellStyle name="差_2012年度国有资本经营预算" xfId="44"/>
    <cellStyle name="标题 2" xfId="45"/>
    <cellStyle name="差_预算终稿0205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常规 8 2" xfId="59"/>
    <cellStyle name="20% - 强调文字颜色 5" xfId="60"/>
    <cellStyle name="千位分隔 6 2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差_国资经营预算(火炬区）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6 2" xfId="76"/>
    <cellStyle name="常规 10" xfId="77"/>
    <cellStyle name="40% - 强调文字颜色 6" xfId="78"/>
    <cellStyle name="常规 10 2" xfId="79"/>
    <cellStyle name="60% - 强调文字颜色 6" xfId="80"/>
    <cellStyle name="常规 12 2" xfId="81"/>
    <cellStyle name="ColLevel_0" xfId="82"/>
    <cellStyle name="常规 13" xfId="83"/>
    <cellStyle name="常规 11 2" xfId="84"/>
    <cellStyle name="差_(财政局）交通集团2012年基建预算报表（12月5日）" xfId="85"/>
    <cellStyle name="差_中山市2013年政府投资项目计划申报汇总表-翠亨新区开发办" xfId="86"/>
    <cellStyle name="常规 11" xfId="87"/>
    <cellStyle name="常规 8_2014年预算草案（汇总）20140114" xfId="88"/>
    <cellStyle name="常规 13 2" xfId="89"/>
    <cellStyle name="常规 14" xfId="90"/>
    <cellStyle name="常规 14 2" xfId="91"/>
    <cellStyle name="常规 20" xfId="92"/>
    <cellStyle name="常规 15" xfId="93"/>
    <cellStyle name="常规 15 2" xfId="94"/>
    <cellStyle name="常规 21" xfId="95"/>
    <cellStyle name="常规 16" xfId="96"/>
    <cellStyle name="常规 22" xfId="97"/>
    <cellStyle name="常规 17" xfId="98"/>
    <cellStyle name="常规 17 2" xfId="99"/>
    <cellStyle name="常规 23" xfId="100"/>
    <cellStyle name="常规 18" xfId="101"/>
    <cellStyle name="常规 19" xfId="102"/>
    <cellStyle name="常规 2" xfId="103"/>
    <cellStyle name="常规 2 2" xfId="104"/>
    <cellStyle name="常规 2_2013年基建 预算（交通集团）" xfId="105"/>
    <cellStyle name="常规 3" xfId="106"/>
    <cellStyle name="常规 3 2" xfId="107"/>
    <cellStyle name="常规 3_2014年预算草案（汇总）20140114" xfId="108"/>
    <cellStyle name="常规 4" xfId="109"/>
    <cellStyle name="常规 4 2" xfId="110"/>
    <cellStyle name="常规 4_2014年预算草案（汇总）20140114" xfId="111"/>
    <cellStyle name="常规 5" xfId="112"/>
    <cellStyle name="常规 5_2014年预算草案（汇总）20140114" xfId="113"/>
    <cellStyle name="常规 6 2" xfId="114"/>
    <cellStyle name="常规 6_2014年预算草案（汇总）20140114" xfId="115"/>
    <cellStyle name="常规 7" xfId="116"/>
    <cellStyle name="常规 7 2" xfId="117"/>
    <cellStyle name="常规 7_2014年预算草案（汇总）20140114" xfId="118"/>
    <cellStyle name="常规 8" xfId="119"/>
    <cellStyle name="常规 9" xfId="120"/>
    <cellStyle name="常规 9 2" xfId="121"/>
    <cellStyle name="常规_2014年预算草案表（三公经费表）" xfId="122"/>
    <cellStyle name="好_(财政局）交通集团2012年基建预算报表（12月5日）" xfId="123"/>
    <cellStyle name="好_国资经营预算(火炬区）" xfId="124"/>
    <cellStyle name="好_基建汇总(住建局修改）" xfId="125"/>
    <cellStyle name="好_预算终稿0205" xfId="126"/>
    <cellStyle name="好_中山市2013年政府投资项目计划申报汇总表-翠亨新区开发办" xfId="127"/>
    <cellStyle name="千位分隔 10 2" xfId="128"/>
    <cellStyle name="千位分隔 11" xfId="129"/>
    <cellStyle name="千位分隔 12" xfId="130"/>
    <cellStyle name="千位分隔 13" xfId="131"/>
    <cellStyle name="千位分隔 14" xfId="132"/>
    <cellStyle name="千位分隔 15" xfId="133"/>
    <cellStyle name="千位分隔 16" xfId="134"/>
    <cellStyle name="千位分隔 2" xfId="135"/>
    <cellStyle name="千位分隔 2 2" xfId="136"/>
    <cellStyle name="千位分隔 3" xfId="137"/>
    <cellStyle name="千位分隔 4" xfId="138"/>
    <cellStyle name="千位分隔 4 2" xfId="139"/>
    <cellStyle name="千位分隔 5" xfId="140"/>
    <cellStyle name="千位分隔 5 2" xfId="141"/>
    <cellStyle name="千位分隔 6" xfId="142"/>
    <cellStyle name="千位分隔 7" xfId="143"/>
    <cellStyle name="千位分隔 7 2" xfId="144"/>
    <cellStyle name="千位分隔 8" xfId="145"/>
    <cellStyle name="千位分隔 8 2" xfId="146"/>
    <cellStyle name="千位分隔 9" xfId="147"/>
    <cellStyle name="千位分隔 9 2" xfId="148"/>
    <cellStyle name="样式 1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k\Local%20Settings\Temporary%20Internet%20Files\OLK49A\2014&#24180;&#39044;&#31639;&#34920;&#26684;&#65288;&#22478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workbookViewId="0" topLeftCell="A1">
      <selection activeCell="A3" sqref="A3:L12"/>
    </sheetView>
  </sheetViews>
  <sheetFormatPr defaultColWidth="9.00390625" defaultRowHeight="14.25"/>
  <cols>
    <col min="1" max="1" width="76.625" style="3" customWidth="1"/>
    <col min="2" max="2" width="74.25390625" style="4" customWidth="1"/>
    <col min="3" max="3" width="22.375" style="3" hidden="1" customWidth="1"/>
    <col min="4" max="4" width="17.125" style="3" hidden="1" customWidth="1"/>
    <col min="5" max="5" width="22.75390625" style="3" hidden="1" customWidth="1"/>
    <col min="6" max="6" width="22.875" style="3" hidden="1" customWidth="1"/>
    <col min="7" max="7" width="22.625" style="3" hidden="1" customWidth="1"/>
    <col min="8" max="8" width="23.25390625" style="3" hidden="1" customWidth="1"/>
    <col min="9" max="9" width="9.00390625" style="3" customWidth="1"/>
    <col min="10" max="10" width="19.875" style="5" customWidth="1"/>
    <col min="11" max="11" width="16.125" style="5" customWidth="1"/>
    <col min="12" max="12" width="19.625" style="5" customWidth="1"/>
    <col min="13" max="13" width="15.50390625" style="5" customWidth="1"/>
    <col min="14" max="14" width="17.625" style="3" customWidth="1"/>
    <col min="15" max="15" width="17.00390625" style="3" customWidth="1"/>
    <col min="16" max="16384" width="9.00390625" style="3" customWidth="1"/>
  </cols>
  <sheetData>
    <row r="1" spans="2:13" s="1" customFormat="1" ht="39.75" customHeight="1">
      <c r="B1" s="6"/>
      <c r="J1" s="5"/>
      <c r="K1" s="5"/>
      <c r="L1" s="5"/>
      <c r="M1" s="5"/>
    </row>
    <row r="2" spans="2:13" s="1" customFormat="1" ht="39.75" customHeight="1">
      <c r="B2" s="6"/>
      <c r="J2" s="5"/>
      <c r="K2" s="5"/>
      <c r="L2" s="5"/>
      <c r="M2" s="5"/>
    </row>
    <row r="3" spans="1:21" s="1" customFormat="1" ht="39.75" customHeight="1">
      <c r="A3" s="7" t="s">
        <v>0</v>
      </c>
      <c r="B3" s="7"/>
      <c r="C3" s="8"/>
      <c r="D3" s="8"/>
      <c r="E3" s="8"/>
      <c r="F3" s="8"/>
      <c r="G3" s="8"/>
      <c r="H3" s="8"/>
      <c r="I3" s="8"/>
      <c r="J3" s="24"/>
      <c r="K3" s="24"/>
      <c r="L3" s="24"/>
      <c r="M3" s="24"/>
      <c r="N3" s="8"/>
      <c r="O3" s="8"/>
      <c r="P3" s="8"/>
      <c r="Q3" s="8"/>
      <c r="R3" s="8"/>
      <c r="S3" s="8"/>
      <c r="T3" s="8"/>
      <c r="U3" s="8"/>
    </row>
    <row r="4" spans="2:13" s="1" customFormat="1" ht="39.75" customHeight="1">
      <c r="B4" s="9" t="s">
        <v>1</v>
      </c>
      <c r="H4" s="1" t="s">
        <v>2</v>
      </c>
      <c r="J4" s="5"/>
      <c r="K4" s="5"/>
      <c r="L4" s="5"/>
      <c r="M4" s="5"/>
    </row>
    <row r="5" spans="1:13" s="1" customFormat="1" ht="39.75" customHeight="1">
      <c r="A5" s="10" t="s">
        <v>3</v>
      </c>
      <c r="B5" s="11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2" t="s">
        <v>9</v>
      </c>
      <c r="H5" s="12" t="s">
        <v>10</v>
      </c>
      <c r="J5" s="5"/>
      <c r="K5" s="5"/>
      <c r="L5" s="5"/>
      <c r="M5" s="5"/>
    </row>
    <row r="6" spans="1:13" s="1" customFormat="1" ht="39.75" customHeight="1">
      <c r="A6" s="14" t="s">
        <v>11</v>
      </c>
      <c r="B6" s="15">
        <v>0</v>
      </c>
      <c r="C6" s="16">
        <v>6671768.45</v>
      </c>
      <c r="D6" s="17">
        <v>0</v>
      </c>
      <c r="E6" s="17">
        <v>11030000</v>
      </c>
      <c r="F6" s="17">
        <v>10000000</v>
      </c>
      <c r="G6" s="18">
        <f aca="true" t="shared" si="0" ref="G6:G11">B6-E6</f>
        <v>-11030000</v>
      </c>
      <c r="H6" s="18">
        <f aca="true" t="shared" si="1" ref="H6:H11">B6-F6</f>
        <v>-10000000</v>
      </c>
      <c r="J6" s="5"/>
      <c r="K6" s="5"/>
      <c r="L6" s="5"/>
      <c r="M6" s="5"/>
    </row>
    <row r="7" spans="1:13" s="1" customFormat="1" ht="39.75" customHeight="1">
      <c r="A7" s="14" t="s">
        <v>12</v>
      </c>
      <c r="B7" s="15">
        <v>30</v>
      </c>
      <c r="C7" s="16">
        <v>42721992.47</v>
      </c>
      <c r="D7" s="19">
        <v>516951.41</v>
      </c>
      <c r="E7" s="17">
        <v>64570000</v>
      </c>
      <c r="F7" s="17">
        <v>56000000</v>
      </c>
      <c r="G7" s="18">
        <f t="shared" si="0"/>
        <v>-64569970</v>
      </c>
      <c r="H7" s="18">
        <f t="shared" si="1"/>
        <v>-55999970</v>
      </c>
      <c r="J7" s="5"/>
      <c r="K7" s="5"/>
      <c r="L7" s="5"/>
      <c r="M7" s="5"/>
    </row>
    <row r="8" spans="1:13" s="1" customFormat="1" ht="39.75" customHeight="1">
      <c r="A8" s="14" t="s">
        <v>13</v>
      </c>
      <c r="B8" s="15">
        <f>B9+B10</f>
        <v>538</v>
      </c>
      <c r="C8" s="15">
        <f>SUM(C9:C10)</f>
        <v>49924914.89</v>
      </c>
      <c r="D8" s="15">
        <f>SUM(D9:D10)</f>
        <v>208516.84</v>
      </c>
      <c r="E8" s="15">
        <f>SUM(E9:E10)</f>
        <v>55400000</v>
      </c>
      <c r="F8" s="15">
        <f>SUM(F9:F10)</f>
        <v>54000000</v>
      </c>
      <c r="G8" s="18">
        <f t="shared" si="0"/>
        <v>-55399462</v>
      </c>
      <c r="H8" s="18">
        <f t="shared" si="1"/>
        <v>-53999462</v>
      </c>
      <c r="J8" s="5"/>
      <c r="K8" s="5"/>
      <c r="L8" s="5"/>
      <c r="M8" s="5"/>
    </row>
    <row r="9" spans="1:13" s="1" customFormat="1" ht="39.75" customHeight="1">
      <c r="A9" s="14" t="s">
        <v>14</v>
      </c>
      <c r="B9" s="15">
        <v>171</v>
      </c>
      <c r="C9" s="16">
        <v>36280053.24</v>
      </c>
      <c r="D9" s="19">
        <v>208516.84</v>
      </c>
      <c r="E9" s="17">
        <v>39860000</v>
      </c>
      <c r="F9" s="17">
        <v>39000000</v>
      </c>
      <c r="G9" s="18">
        <f t="shared" si="0"/>
        <v>-39859829</v>
      </c>
      <c r="H9" s="18">
        <f t="shared" si="1"/>
        <v>-38999829</v>
      </c>
      <c r="J9" s="25">
        <v>1708000</v>
      </c>
      <c r="K9" s="5"/>
      <c r="L9" s="5"/>
      <c r="M9" s="5"/>
    </row>
    <row r="10" spans="1:15" s="1" customFormat="1" ht="39.75" customHeight="1">
      <c r="A10" s="14" t="s">
        <v>15</v>
      </c>
      <c r="B10" s="15">
        <v>367</v>
      </c>
      <c r="C10" s="16">
        <v>13644861.65</v>
      </c>
      <c r="D10" s="17">
        <v>0</v>
      </c>
      <c r="E10" s="17">
        <v>15540000</v>
      </c>
      <c r="F10" s="17">
        <v>15000000</v>
      </c>
      <c r="G10" s="18">
        <f t="shared" si="0"/>
        <v>-15539633</v>
      </c>
      <c r="H10" s="18">
        <f t="shared" si="1"/>
        <v>-14999633</v>
      </c>
      <c r="J10" s="26">
        <v>40000</v>
      </c>
      <c r="K10" s="26">
        <v>880000</v>
      </c>
      <c r="L10" s="26">
        <v>400000</v>
      </c>
      <c r="M10" s="26">
        <v>200000</v>
      </c>
      <c r="N10" s="26">
        <v>920000</v>
      </c>
      <c r="O10" s="26">
        <v>1228220</v>
      </c>
    </row>
    <row r="11" spans="1:13" s="1" customFormat="1" ht="39.75" customHeight="1">
      <c r="A11" s="10" t="s">
        <v>16</v>
      </c>
      <c r="B11" s="20">
        <f>B6+B7+B8</f>
        <v>568</v>
      </c>
      <c r="C11" s="21">
        <f>C6+C7+C8</f>
        <v>99318675.81</v>
      </c>
      <c r="D11" s="21">
        <f>D6+D7+D8</f>
        <v>725468.25</v>
      </c>
      <c r="E11" s="21">
        <f>E6+E7+E8</f>
        <v>131000000</v>
      </c>
      <c r="F11" s="21">
        <f>F6+F7+F8</f>
        <v>120000000</v>
      </c>
      <c r="G11" s="22">
        <f t="shared" si="0"/>
        <v>-130999432</v>
      </c>
      <c r="H11" s="22">
        <f t="shared" si="1"/>
        <v>-119999432</v>
      </c>
      <c r="J11" s="5"/>
      <c r="K11" s="5"/>
      <c r="L11" s="5"/>
      <c r="M11" s="5"/>
    </row>
    <row r="12" spans="1:13" s="2" customFormat="1" ht="159.75" customHeight="1">
      <c r="A12" s="23" t="s">
        <v>17</v>
      </c>
      <c r="B12" s="23"/>
      <c r="J12" s="5"/>
      <c r="K12" s="5"/>
      <c r="L12" s="5"/>
      <c r="M12" s="5"/>
    </row>
  </sheetData>
  <sheetProtection/>
  <mergeCells count="2">
    <mergeCell ref="A3:B3"/>
    <mergeCell ref="A12:B12"/>
  </mergeCells>
  <printOptions horizontalCentered="1"/>
  <pageMargins left="0.55" right="0.55" top="0.79" bottom="0.39" header="0.31" footer="0.16"/>
  <pageSetup horizontalDpi="600" verticalDpi="6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ZS</cp:lastModifiedBy>
  <cp:lastPrinted>2019-03-13T01:49:56Z</cp:lastPrinted>
  <dcterms:created xsi:type="dcterms:W3CDTF">2014-08-14T01:42:28Z</dcterms:created>
  <dcterms:modified xsi:type="dcterms:W3CDTF">2019-05-17T08:09:31Z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