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_2018_YS10" sheetId="1" r:id="rId1"/>
  </sheets>
  <definedNames>
    <definedName name="_xlnm.Print_Area" localSheetId="0">'Report_2018_YS10'!$A$1:$L$97</definedName>
    <definedName name="_xlnm.Print_Titles" localSheetId="0">'Report_2018_YS10'!$A:$B,'Report_2018_YS10'!$1:$6</definedName>
  </definedNames>
  <calcPr fullCalcOnLoad="1"/>
</workbook>
</file>

<file path=xl/sharedStrings.xml><?xml version="1.0" encoding="utf-8"?>
<sst xmlns="http://schemas.openxmlformats.org/spreadsheetml/2006/main" count="102" uniqueCount="84">
  <si>
    <t>报表ID</t>
  </si>
  <si>
    <t>序号</t>
  </si>
  <si>
    <t>收  入</t>
  </si>
  <si>
    <t>支  出</t>
  </si>
  <si>
    <t>科  目</t>
  </si>
  <si>
    <t>年初预算数</t>
  </si>
  <si>
    <t>调整后预算数</t>
  </si>
  <si>
    <t>执行数</t>
  </si>
  <si>
    <t>完成进度（％）</t>
  </si>
  <si>
    <t>一、一般公共预算收入</t>
  </si>
  <si>
    <t>一、一般公共预算支出</t>
  </si>
  <si>
    <t>1、税收分成收入</t>
  </si>
  <si>
    <t>1、一般公共服务支出</t>
  </si>
  <si>
    <t>2、非税收入</t>
  </si>
  <si>
    <t>2、外交支出</t>
  </si>
  <si>
    <t/>
  </si>
  <si>
    <t>（1）专项收入</t>
  </si>
  <si>
    <t>3、国防支出</t>
  </si>
  <si>
    <t>（2）行政事业性收费收入</t>
  </si>
  <si>
    <t>4、公共安全支出</t>
  </si>
  <si>
    <t>（3）罚没收入</t>
  </si>
  <si>
    <t>5、教育支出</t>
  </si>
  <si>
    <t>（4）国有资本经营收入</t>
  </si>
  <si>
    <t>6、科学技术支出</t>
  </si>
  <si>
    <t>（5）国有资源（资产）有偿使用收入</t>
  </si>
  <si>
    <t>7、文化体育与传媒支出</t>
  </si>
  <si>
    <t>（6）捐赠收入</t>
  </si>
  <si>
    <t>8、社会保障和就业支出</t>
  </si>
  <si>
    <t>（7）其他收入</t>
  </si>
  <si>
    <t>9、医疗卫生与计划生育支出</t>
  </si>
  <si>
    <t>10、节能环保支出</t>
  </si>
  <si>
    <t>11、城乡社区支出</t>
  </si>
  <si>
    <t>12、农林水支出</t>
  </si>
  <si>
    <t>二、上级补助收入</t>
  </si>
  <si>
    <t>13、交通运输支出</t>
  </si>
  <si>
    <t>1、税收基数返还</t>
  </si>
  <si>
    <t>14、资源勘探信息等支出</t>
  </si>
  <si>
    <t>2、均衡性转移支付收入</t>
  </si>
  <si>
    <t>15、商业服务业等支出</t>
  </si>
  <si>
    <t xml:space="preserve">   其中：上级农业转移人口市民化奖励资金</t>
  </si>
  <si>
    <t>16、金融支出</t>
  </si>
  <si>
    <t>3、政策性转移支付收入</t>
  </si>
  <si>
    <t>17、援助其他地区支出</t>
  </si>
  <si>
    <t>4、定向财力转移支付收入</t>
  </si>
  <si>
    <t>18、国土海洋气象等支出</t>
  </si>
  <si>
    <t>5、专项转移支付（补助）收入</t>
  </si>
  <si>
    <t>19、住房保障支出</t>
  </si>
  <si>
    <t>6、临时救助资金</t>
  </si>
  <si>
    <t>20、粮油物资储备支出</t>
  </si>
  <si>
    <t>7、其他</t>
  </si>
  <si>
    <t>21、预备费</t>
  </si>
  <si>
    <t>一至二项小计</t>
  </si>
  <si>
    <t>22、其他支出</t>
  </si>
  <si>
    <t>23、债务付息支出</t>
  </si>
  <si>
    <t>24、债务发行费用支出</t>
  </si>
  <si>
    <t>三、转贷地方政府债券收入</t>
  </si>
  <si>
    <t>二、上解上级支出</t>
  </si>
  <si>
    <t>四、调入预算稳定调节基金</t>
  </si>
  <si>
    <t>三、债务还本支出</t>
  </si>
  <si>
    <t>五、调入资金</t>
  </si>
  <si>
    <t>四、补充预算稳定调节基金</t>
  </si>
  <si>
    <t>六、上年结余</t>
  </si>
  <si>
    <t>五、本年结余</t>
  </si>
  <si>
    <t>一至六项收入合计</t>
  </si>
  <si>
    <t>一至五项小计</t>
  </si>
  <si>
    <t>附注（财政专户部分收支）：</t>
  </si>
  <si>
    <t>财政专户收入合计</t>
  </si>
  <si>
    <t>财政专户支出合计</t>
  </si>
  <si>
    <t>1、医疗服务收入</t>
  </si>
  <si>
    <t>1、医疗卫生与计划生育支出</t>
  </si>
  <si>
    <t>2、教育收费收入</t>
  </si>
  <si>
    <t>2、教育支出</t>
  </si>
  <si>
    <t>3、经营服务性收费收入</t>
  </si>
  <si>
    <t>3、社会保障和就业支出</t>
  </si>
  <si>
    <t>4、其他专户收入</t>
  </si>
  <si>
    <t>4、住房保障支出</t>
  </si>
  <si>
    <t>备注：1、“市级分成收入”指市镇分成非税收入项目由市级部门征收或由市级非税系统征收后，按市镇分成比例分成镇区部分的收入，如治安联防费、教育费附加等；“本镇区征收收入”指通过镇区级非税系统征收后返还收入及其他未上缴市财政的收入；</t>
  </si>
  <si>
    <t xml:space="preserve">      2、上级补助收入中“税收基数返还”反映镇区税收分成中营改增、“四税”及所得税基数部分；“政策性转移支付收入”指交通、交警及工商下放基数；“专项转移支付（补助）收入”指通过市直部门二次分配下达的中央、省、市专项补助收入；</t>
  </si>
  <si>
    <t xml:space="preserve">      3、支出部分“以税收分成收入安排的支出预算数(执行数)”应小于或等于收入部分“税收分成收入”加上“税收基数返还”的预算执行数合计数；</t>
  </si>
  <si>
    <t xml:space="preserve">      4、支出部分“以镇区征收各类非税收入安排的支出预算数(执行数)”应等于收入部分“行政事业性收费收入”、“国有资源（资产）有偿使用收入”、“其他收入”三个科目中“本镇区征收收入预算数(执行数)”，以及“国有资本经营收入预算数(执行数)”的和；</t>
  </si>
  <si>
    <t>本行及以下行为设置更新属性使用!!!</t>
  </si>
  <si>
    <t>5、调出资金</t>
  </si>
  <si>
    <t>单位：万元</t>
  </si>
  <si>
    <t>中山市大涌镇2018年一般公共预算收支进度决算表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</si>
</sst>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"/>
    <numFmt numFmtId="185" formatCode="#,###.00"/>
    <numFmt numFmtId="186" formatCode="#.#"/>
  </numFmts>
  <fonts count="43">
    <font>
      <sz val="12"/>
      <name val="宋体"/>
      <family val="0"/>
    </font>
    <font>
      <sz val="10"/>
      <name val="Arial"/>
      <family val="2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Dialog"/>
      <family val="1"/>
    </font>
    <font>
      <b/>
      <sz val="12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84" fontId="3" fillId="34" borderId="11" xfId="0" applyNumberFormat="1" applyFont="1" applyFill="1" applyBorder="1" applyAlignment="1">
      <alignment horizontal="left" vertical="center"/>
    </xf>
    <xf numFmtId="184" fontId="3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left" vertical="center"/>
    </xf>
    <xf numFmtId="185" fontId="5" fillId="34" borderId="11" xfId="0" applyNumberFormat="1" applyFont="1" applyFill="1" applyBorder="1" applyAlignment="1">
      <alignment horizontal="right" vertical="center"/>
    </xf>
    <xf numFmtId="186" fontId="5" fillId="34" borderId="11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left" vertical="center"/>
    </xf>
    <xf numFmtId="185" fontId="3" fillId="0" borderId="11" xfId="0" applyNumberFormat="1" applyFont="1" applyBorder="1" applyAlignment="1">
      <alignment horizontal="right" vertical="center"/>
    </xf>
    <xf numFmtId="186" fontId="3" fillId="34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5" fontId="3" fillId="34" borderId="11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wrapText="1" shrinkToFit="1"/>
    </xf>
    <xf numFmtId="49" fontId="3" fillId="34" borderId="11" xfId="0" applyNumberFormat="1" applyFont="1" applyFill="1" applyBorder="1" applyAlignment="1">
      <alignment horizontal="left" vertical="center" wrapText="1" shrinkToFit="1"/>
    </xf>
    <xf numFmtId="49" fontId="5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185" fontId="5" fillId="0" borderId="11" xfId="0" applyNumberFormat="1" applyFont="1" applyBorder="1" applyAlignment="1">
      <alignment horizontal="right" vertical="center"/>
    </xf>
    <xf numFmtId="0" fontId="5" fillId="34" borderId="11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right" vertical="center"/>
    </xf>
    <xf numFmtId="185" fontId="3" fillId="35" borderId="11" xfId="0" applyNumberFormat="1" applyFont="1" applyFill="1" applyBorder="1" applyAlignment="1">
      <alignment horizontal="right" vertical="center"/>
    </xf>
    <xf numFmtId="185" fontId="5" fillId="35" borderId="11" xfId="0" applyNumberFormat="1" applyFont="1" applyFill="1" applyBorder="1" applyAlignment="1">
      <alignment horizontal="right" vertical="center"/>
    </xf>
    <xf numFmtId="49" fontId="3" fillId="36" borderId="11" xfId="0" applyNumberFormat="1" applyFont="1" applyFill="1" applyBorder="1" applyAlignment="1">
      <alignment horizontal="left" vertical="center"/>
    </xf>
    <xf numFmtId="185" fontId="3" fillId="36" borderId="11" xfId="0" applyNumberFormat="1" applyFont="1" applyFill="1" applyBorder="1" applyAlignment="1">
      <alignment horizontal="right" vertical="center"/>
    </xf>
    <xf numFmtId="0" fontId="3" fillId="36" borderId="11" xfId="0" applyFont="1" applyFill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="75" zoomScaleNormal="75" zoomScalePageLayoutView="0" workbookViewId="0" topLeftCell="A1">
      <pane xSplit="2" ySplit="6" topLeftCell="C3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" sqref="E8"/>
    </sheetView>
  </sheetViews>
  <sheetFormatPr defaultColWidth="9.00390625" defaultRowHeight="14.25"/>
  <cols>
    <col min="1" max="1" width="5.50390625" style="0" hidden="1" customWidth="1"/>
    <col min="2" max="2" width="5.50390625" style="0" customWidth="1"/>
    <col min="3" max="3" width="40.00390625" style="0" customWidth="1"/>
    <col min="4" max="6" width="17.75390625" style="0" customWidth="1"/>
    <col min="7" max="7" width="12.50390625" style="0" customWidth="1"/>
    <col min="8" max="8" width="37.875" style="0" customWidth="1"/>
    <col min="9" max="11" width="16.375" style="0" customWidth="1"/>
    <col min="12" max="12" width="14.75390625" style="0" customWidth="1"/>
  </cols>
  <sheetData>
    <row r="1" spans="1:12" ht="65.25" customHeight="1">
      <c r="A1" s="1"/>
      <c r="B1" s="1"/>
      <c r="C1" s="36" t="s">
        <v>83</v>
      </c>
      <c r="D1" s="36"/>
      <c r="E1" s="36"/>
      <c r="F1" s="36"/>
      <c r="G1" s="36"/>
      <c r="H1" s="36"/>
      <c r="I1" s="36"/>
      <c r="J1" s="36"/>
      <c r="K1" s="36"/>
      <c r="L1" s="36"/>
    </row>
    <row r="2" spans="1:12" ht="24.75" customHeight="1">
      <c r="A2" s="2"/>
      <c r="B2" s="2"/>
      <c r="C2" s="37"/>
      <c r="D2" s="37"/>
      <c r="E2" s="37"/>
      <c r="F2" s="37"/>
      <c r="G2" s="37"/>
      <c r="H2" s="2"/>
      <c r="I2" s="2"/>
      <c r="J2" s="2"/>
      <c r="K2" s="2"/>
      <c r="L2" s="26" t="s">
        <v>82</v>
      </c>
    </row>
    <row r="3" spans="1:12" ht="23.25" customHeight="1">
      <c r="A3" s="34" t="s">
        <v>0</v>
      </c>
      <c r="B3" s="32" t="s">
        <v>1</v>
      </c>
      <c r="C3" s="32" t="s">
        <v>2</v>
      </c>
      <c r="D3" s="32"/>
      <c r="E3" s="32"/>
      <c r="F3" s="32"/>
      <c r="G3" s="32"/>
      <c r="H3" s="32" t="s">
        <v>3</v>
      </c>
      <c r="I3" s="32"/>
      <c r="J3" s="32"/>
      <c r="K3" s="32"/>
      <c r="L3" s="32"/>
    </row>
    <row r="4" spans="1:12" ht="24" customHeight="1">
      <c r="A4" s="35"/>
      <c r="B4" s="33"/>
      <c r="C4" s="32" t="s">
        <v>4</v>
      </c>
      <c r="D4" s="34" t="s">
        <v>5</v>
      </c>
      <c r="E4" s="32" t="s">
        <v>6</v>
      </c>
      <c r="F4" s="34" t="s">
        <v>7</v>
      </c>
      <c r="G4" s="34" t="s">
        <v>8</v>
      </c>
      <c r="H4" s="32" t="s">
        <v>4</v>
      </c>
      <c r="I4" s="34" t="s">
        <v>5</v>
      </c>
      <c r="J4" s="32" t="s">
        <v>6</v>
      </c>
      <c r="K4" s="34" t="s">
        <v>7</v>
      </c>
      <c r="L4" s="34" t="s">
        <v>8</v>
      </c>
    </row>
    <row r="5" spans="1:12" ht="38.25" customHeight="1">
      <c r="A5" s="35"/>
      <c r="B5" s="33"/>
      <c r="C5" s="33"/>
      <c r="D5" s="35"/>
      <c r="E5" s="33"/>
      <c r="F5" s="35"/>
      <c r="G5" s="35"/>
      <c r="H5" s="33"/>
      <c r="I5" s="35"/>
      <c r="J5" s="33"/>
      <c r="K5" s="35"/>
      <c r="L5" s="35"/>
    </row>
    <row r="6" spans="1:12" ht="29.25" customHeight="1">
      <c r="A6" s="35"/>
      <c r="B6" s="33"/>
      <c r="C6" s="33"/>
      <c r="D6" s="35"/>
      <c r="E6" s="33"/>
      <c r="F6" s="35"/>
      <c r="G6" s="35"/>
      <c r="H6" s="33"/>
      <c r="I6" s="35"/>
      <c r="J6" s="33"/>
      <c r="K6" s="35"/>
      <c r="L6" s="35"/>
    </row>
    <row r="7" spans="1:12" ht="26.25" customHeight="1">
      <c r="A7" s="3">
        <v>27705</v>
      </c>
      <c r="B7" s="4">
        <v>1</v>
      </c>
      <c r="C7" s="5" t="s">
        <v>9</v>
      </c>
      <c r="D7" s="6">
        <f>D8+D9</f>
        <v>11186.529999999999</v>
      </c>
      <c r="E7" s="6">
        <f>E8+E9</f>
        <v>11186.529999999999</v>
      </c>
      <c r="F7" s="6">
        <f>F8+F9</f>
        <v>16224.71</v>
      </c>
      <c r="G7" s="7">
        <f aca="true" t="shared" si="0" ref="G7:G12">F7/E7*100</f>
        <v>145.03791613663935</v>
      </c>
      <c r="H7" s="5" t="s">
        <v>10</v>
      </c>
      <c r="I7" s="6">
        <f>I8+I9+I10+I11+I12+I13+I14+I15+I16+I17+I18+I19+I20+I21+I22+I23+I24+I25+I26+I27+I28+I29+I30+I31</f>
        <v>69263</v>
      </c>
      <c r="J7" s="6">
        <f>J8+J9+J10+J11+J12+J13+J14+J15+J16+J17+J18+J19+J20+J21+J22+J23+J24+J25+J26+J27+J28+J29+J30+J31</f>
        <v>57526.84</v>
      </c>
      <c r="K7" s="6">
        <f>K8+K9+K10+K11+K12+K13+K14+K15+K16+K17+K18+K19+K20+K21+K22+K23+K24+K25+K26+K27+K28+K29+K30+K31</f>
        <v>38329.73</v>
      </c>
      <c r="L7" s="7">
        <f>K7/J7*100</f>
        <v>66.62929860218291</v>
      </c>
    </row>
    <row r="8" spans="1:12" ht="26.25" customHeight="1">
      <c r="A8" s="3">
        <v>27705</v>
      </c>
      <c r="B8" s="4">
        <v>2</v>
      </c>
      <c r="C8" s="8" t="s">
        <v>11</v>
      </c>
      <c r="D8" s="9">
        <v>8000</v>
      </c>
      <c r="E8" s="9">
        <v>8000</v>
      </c>
      <c r="F8" s="9">
        <v>10010.98</v>
      </c>
      <c r="G8" s="10">
        <f t="shared" si="0"/>
        <v>125.13725</v>
      </c>
      <c r="H8" s="8" t="s">
        <v>12</v>
      </c>
      <c r="I8" s="9">
        <v>4756</v>
      </c>
      <c r="J8" s="9">
        <v>4639.98</v>
      </c>
      <c r="K8" s="9">
        <v>3948.37</v>
      </c>
      <c r="L8" s="10">
        <f>K8/J8*100</f>
        <v>85.09454782132683</v>
      </c>
    </row>
    <row r="9" spans="1:12" ht="26.25" customHeight="1">
      <c r="A9" s="3">
        <v>27705</v>
      </c>
      <c r="B9" s="4">
        <v>3</v>
      </c>
      <c r="C9" s="8" t="s">
        <v>13</v>
      </c>
      <c r="D9" s="12">
        <f>D10+D11+D12+D13+D14+D15+D16</f>
        <v>3186.5299999999997</v>
      </c>
      <c r="E9" s="12">
        <f>E10+E11+E12+E13+E14+E15+E16</f>
        <v>3186.5299999999997</v>
      </c>
      <c r="F9" s="12">
        <f>F10+F11+F12+F13+F14+F15+F16</f>
        <v>6213.7300000000005</v>
      </c>
      <c r="G9" s="10">
        <f t="shared" si="0"/>
        <v>194.99989016265346</v>
      </c>
      <c r="H9" s="8" t="s">
        <v>14</v>
      </c>
      <c r="I9" s="9">
        <v>0</v>
      </c>
      <c r="J9" s="9">
        <v>0</v>
      </c>
      <c r="K9" s="9">
        <v>0</v>
      </c>
      <c r="L9" s="13" t="s">
        <v>15</v>
      </c>
    </row>
    <row r="10" spans="1:12" ht="26.25" customHeight="1">
      <c r="A10" s="3">
        <v>27705</v>
      </c>
      <c r="B10" s="4">
        <v>4</v>
      </c>
      <c r="C10" s="8" t="s">
        <v>16</v>
      </c>
      <c r="D10" s="9">
        <v>825</v>
      </c>
      <c r="E10" s="9">
        <v>825</v>
      </c>
      <c r="F10" s="9">
        <v>1062.77</v>
      </c>
      <c r="G10" s="10">
        <f t="shared" si="0"/>
        <v>128.82060606060605</v>
      </c>
      <c r="H10" s="8" t="s">
        <v>17</v>
      </c>
      <c r="I10" s="9">
        <v>0</v>
      </c>
      <c r="J10" s="9">
        <v>0</v>
      </c>
      <c r="K10" s="9">
        <v>0</v>
      </c>
      <c r="L10" s="13" t="s">
        <v>15</v>
      </c>
    </row>
    <row r="11" spans="1:12" ht="26.25" customHeight="1">
      <c r="A11" s="3">
        <v>27705</v>
      </c>
      <c r="B11" s="4">
        <v>5</v>
      </c>
      <c r="C11" s="8" t="s">
        <v>18</v>
      </c>
      <c r="D11" s="9">
        <v>847.33</v>
      </c>
      <c r="E11" s="9">
        <v>847.33</v>
      </c>
      <c r="F11" s="9">
        <v>2551.07</v>
      </c>
      <c r="G11" s="10">
        <f t="shared" si="0"/>
        <v>301.07160138316834</v>
      </c>
      <c r="H11" s="8" t="s">
        <v>19</v>
      </c>
      <c r="I11" s="9">
        <v>5963</v>
      </c>
      <c r="J11" s="9">
        <v>6392.6</v>
      </c>
      <c r="K11" s="9">
        <v>5164.57</v>
      </c>
      <c r="L11" s="10">
        <f aca="true" t="shared" si="1" ref="L11:L22">K11/J11*100</f>
        <v>80.78981947877232</v>
      </c>
    </row>
    <row r="12" spans="1:12" ht="26.25" customHeight="1">
      <c r="A12" s="3">
        <v>27705</v>
      </c>
      <c r="B12" s="4">
        <v>6</v>
      </c>
      <c r="C12" s="8" t="s">
        <v>20</v>
      </c>
      <c r="D12" s="9">
        <v>997</v>
      </c>
      <c r="E12" s="9">
        <v>997</v>
      </c>
      <c r="F12" s="9">
        <v>1250.22</v>
      </c>
      <c r="G12" s="10">
        <f t="shared" si="0"/>
        <v>125.39819458375125</v>
      </c>
      <c r="H12" s="8" t="s">
        <v>21</v>
      </c>
      <c r="I12" s="9">
        <v>6971</v>
      </c>
      <c r="J12" s="9">
        <v>7669.12</v>
      </c>
      <c r="K12" s="9">
        <v>6765.06</v>
      </c>
      <c r="L12" s="10">
        <f t="shared" si="1"/>
        <v>88.21168530418093</v>
      </c>
    </row>
    <row r="13" spans="1:12" ht="26.25" customHeight="1">
      <c r="A13" s="3">
        <v>27705</v>
      </c>
      <c r="B13" s="4">
        <v>7</v>
      </c>
      <c r="C13" s="8" t="s">
        <v>22</v>
      </c>
      <c r="D13" s="9">
        <v>0</v>
      </c>
      <c r="E13" s="9">
        <v>0</v>
      </c>
      <c r="F13" s="9">
        <v>0</v>
      </c>
      <c r="G13" s="13" t="s">
        <v>15</v>
      </c>
      <c r="H13" s="8" t="s">
        <v>23</v>
      </c>
      <c r="I13" s="9">
        <v>11827</v>
      </c>
      <c r="J13" s="9">
        <v>10614.75</v>
      </c>
      <c r="K13" s="9">
        <v>2802.51</v>
      </c>
      <c r="L13" s="10">
        <f t="shared" si="1"/>
        <v>26.402034904260585</v>
      </c>
    </row>
    <row r="14" spans="1:12" ht="26.25" customHeight="1">
      <c r="A14" s="3">
        <v>27705</v>
      </c>
      <c r="B14" s="4">
        <v>8</v>
      </c>
      <c r="C14" s="8" t="s">
        <v>24</v>
      </c>
      <c r="D14" s="9">
        <v>351.16</v>
      </c>
      <c r="E14" s="9">
        <v>351.16</v>
      </c>
      <c r="F14" s="9">
        <v>685.1</v>
      </c>
      <c r="G14" s="10">
        <f>F14/E14*100</f>
        <v>195.09625242054904</v>
      </c>
      <c r="H14" s="8" t="s">
        <v>25</v>
      </c>
      <c r="I14" s="9">
        <v>922</v>
      </c>
      <c r="J14" s="9">
        <v>1034.23</v>
      </c>
      <c r="K14" s="9">
        <v>784.26</v>
      </c>
      <c r="L14" s="10">
        <f t="shared" si="1"/>
        <v>75.83032787677789</v>
      </c>
    </row>
    <row r="15" spans="1:12" ht="25.5" customHeight="1">
      <c r="A15" s="3">
        <v>27705</v>
      </c>
      <c r="B15" s="4">
        <v>9</v>
      </c>
      <c r="C15" s="8" t="s">
        <v>26</v>
      </c>
      <c r="D15" s="9">
        <v>0</v>
      </c>
      <c r="E15" s="9">
        <v>0</v>
      </c>
      <c r="F15" s="9">
        <v>0</v>
      </c>
      <c r="G15" s="13" t="s">
        <v>15</v>
      </c>
      <c r="H15" s="8" t="s">
        <v>27</v>
      </c>
      <c r="I15" s="9">
        <v>6373</v>
      </c>
      <c r="J15" s="9">
        <v>6306.91</v>
      </c>
      <c r="K15" s="9">
        <v>4651.99</v>
      </c>
      <c r="L15" s="10">
        <f t="shared" si="1"/>
        <v>73.76020904056027</v>
      </c>
    </row>
    <row r="16" spans="1:12" ht="25.5" customHeight="1">
      <c r="A16" s="3">
        <v>27705</v>
      </c>
      <c r="B16" s="4">
        <v>10</v>
      </c>
      <c r="C16" s="8" t="s">
        <v>28</v>
      </c>
      <c r="D16" s="9">
        <v>166.04</v>
      </c>
      <c r="E16" s="9">
        <v>166.04</v>
      </c>
      <c r="F16" s="9">
        <v>664.57</v>
      </c>
      <c r="G16" s="10">
        <f>F16/E16*100</f>
        <v>400.24692845097576</v>
      </c>
      <c r="H16" s="8" t="s">
        <v>29</v>
      </c>
      <c r="I16" s="9">
        <v>12423</v>
      </c>
      <c r="J16" s="9">
        <v>2904.1</v>
      </c>
      <c r="K16" s="9">
        <v>2530.78</v>
      </c>
      <c r="L16" s="10">
        <f t="shared" si="1"/>
        <v>87.14507076202611</v>
      </c>
    </row>
    <row r="17" spans="1:12" ht="25.5" customHeight="1">
      <c r="A17" s="3">
        <v>27705</v>
      </c>
      <c r="B17" s="4">
        <v>11</v>
      </c>
      <c r="C17" s="14"/>
      <c r="D17" s="13"/>
      <c r="E17" s="13"/>
      <c r="F17" s="13"/>
      <c r="G17" s="13"/>
      <c r="H17" s="8" t="s">
        <v>30</v>
      </c>
      <c r="I17" s="9">
        <v>745</v>
      </c>
      <c r="J17" s="9">
        <v>1665.93</v>
      </c>
      <c r="K17" s="9">
        <v>441.75</v>
      </c>
      <c r="L17" s="10">
        <f t="shared" si="1"/>
        <v>26.516720390412562</v>
      </c>
    </row>
    <row r="18" spans="1:12" ht="26.25" customHeight="1">
      <c r="A18" s="3">
        <v>27705</v>
      </c>
      <c r="B18" s="4">
        <v>12</v>
      </c>
      <c r="C18" s="15"/>
      <c r="D18" s="13"/>
      <c r="E18" s="13"/>
      <c r="F18" s="13"/>
      <c r="G18" s="13"/>
      <c r="H18" s="8" t="s">
        <v>31</v>
      </c>
      <c r="I18" s="9">
        <v>4302</v>
      </c>
      <c r="J18" s="9">
        <v>4551.52</v>
      </c>
      <c r="K18" s="9">
        <v>3287.3</v>
      </c>
      <c r="L18" s="10">
        <f t="shared" si="1"/>
        <v>72.22422399550041</v>
      </c>
    </row>
    <row r="19" spans="1:12" ht="26.25" customHeight="1">
      <c r="A19" s="3">
        <v>27705</v>
      </c>
      <c r="B19" s="4">
        <v>13</v>
      </c>
      <c r="C19" s="15"/>
      <c r="D19" s="13"/>
      <c r="E19" s="13"/>
      <c r="F19" s="13"/>
      <c r="G19" s="13"/>
      <c r="H19" s="8" t="s">
        <v>32</v>
      </c>
      <c r="I19" s="9">
        <v>3054</v>
      </c>
      <c r="J19" s="9">
        <v>3322.66</v>
      </c>
      <c r="K19" s="9">
        <v>2436.64</v>
      </c>
      <c r="L19" s="10">
        <f t="shared" si="1"/>
        <v>73.33401551768763</v>
      </c>
    </row>
    <row r="20" spans="1:12" ht="26.25" customHeight="1">
      <c r="A20" s="3">
        <v>27705</v>
      </c>
      <c r="B20" s="4">
        <v>14</v>
      </c>
      <c r="C20" s="5" t="s">
        <v>33</v>
      </c>
      <c r="D20" s="12">
        <f>D21+D22+D24+D25+D26+D27+D28</f>
        <v>20127.8</v>
      </c>
      <c r="E20" s="12">
        <f>E21+E22+E24+E25+E26+E27+E28</f>
        <v>20946.8</v>
      </c>
      <c r="F20" s="12">
        <f>F21+F22+F24+F25+F26+F27+F28</f>
        <v>24442.24</v>
      </c>
      <c r="G20" s="10">
        <f>F20/E20*100</f>
        <v>116.68722668856341</v>
      </c>
      <c r="H20" s="8" t="s">
        <v>34</v>
      </c>
      <c r="I20" s="9">
        <v>1838</v>
      </c>
      <c r="J20" s="9">
        <v>4253.46</v>
      </c>
      <c r="K20" s="9">
        <v>3206.3</v>
      </c>
      <c r="L20" s="10">
        <f t="shared" si="1"/>
        <v>75.38098395188858</v>
      </c>
    </row>
    <row r="21" spans="1:12" ht="26.25" customHeight="1">
      <c r="A21" s="3">
        <v>27705</v>
      </c>
      <c r="B21" s="4">
        <v>15</v>
      </c>
      <c r="C21" s="8" t="s">
        <v>35</v>
      </c>
      <c r="D21" s="9">
        <v>0</v>
      </c>
      <c r="E21" s="9">
        <v>0</v>
      </c>
      <c r="F21" s="9">
        <v>462</v>
      </c>
      <c r="G21" s="13" t="s">
        <v>15</v>
      </c>
      <c r="H21" s="8" t="s">
        <v>36</v>
      </c>
      <c r="I21" s="9">
        <v>167</v>
      </c>
      <c r="J21" s="9">
        <v>195.08</v>
      </c>
      <c r="K21" s="27">
        <v>127.45</v>
      </c>
      <c r="L21" s="10">
        <f t="shared" si="1"/>
        <v>65.33217141685462</v>
      </c>
    </row>
    <row r="22" spans="1:12" ht="26.25" customHeight="1">
      <c r="A22" s="3">
        <v>27705</v>
      </c>
      <c r="B22" s="4">
        <v>16</v>
      </c>
      <c r="C22" s="8" t="s">
        <v>37</v>
      </c>
      <c r="D22" s="9">
        <v>14000</v>
      </c>
      <c r="E22" s="9">
        <v>14000</v>
      </c>
      <c r="F22" s="9">
        <v>14137.86</v>
      </c>
      <c r="G22" s="10">
        <f>F22/E22*100</f>
        <v>100.98471428571429</v>
      </c>
      <c r="H22" s="8" t="s">
        <v>38</v>
      </c>
      <c r="I22" s="9">
        <v>19</v>
      </c>
      <c r="J22" s="9">
        <v>19.49</v>
      </c>
      <c r="K22" s="27">
        <v>17.7</v>
      </c>
      <c r="L22" s="10">
        <f t="shared" si="1"/>
        <v>90.81580297588508</v>
      </c>
    </row>
    <row r="23" spans="1:12" ht="26.25" customHeight="1">
      <c r="A23" s="3">
        <v>27705</v>
      </c>
      <c r="B23" s="4">
        <v>17</v>
      </c>
      <c r="C23" s="16" t="s">
        <v>39</v>
      </c>
      <c r="D23" s="9">
        <v>0</v>
      </c>
      <c r="E23" s="9">
        <v>0</v>
      </c>
      <c r="F23" s="9">
        <v>937</v>
      </c>
      <c r="G23" s="13" t="s">
        <v>15</v>
      </c>
      <c r="H23" s="8" t="s">
        <v>40</v>
      </c>
      <c r="I23" s="9">
        <v>0</v>
      </c>
      <c r="J23" s="9">
        <v>0</v>
      </c>
      <c r="K23" s="27">
        <v>0</v>
      </c>
      <c r="L23" s="13" t="s">
        <v>15</v>
      </c>
    </row>
    <row r="24" spans="1:12" ht="26.25" customHeight="1">
      <c r="A24" s="3">
        <v>27705</v>
      </c>
      <c r="B24" s="4">
        <v>18</v>
      </c>
      <c r="C24" s="16" t="s">
        <v>41</v>
      </c>
      <c r="D24" s="9">
        <v>1057</v>
      </c>
      <c r="E24" s="9">
        <v>1057</v>
      </c>
      <c r="F24" s="9">
        <v>917.44</v>
      </c>
      <c r="G24" s="10">
        <f aca="true" t="shared" si="2" ref="G24:G29">F24/E24*100</f>
        <v>86.79659413434248</v>
      </c>
      <c r="H24" s="8" t="s">
        <v>42</v>
      </c>
      <c r="I24" s="9">
        <v>0</v>
      </c>
      <c r="J24" s="9">
        <v>0</v>
      </c>
      <c r="K24" s="27">
        <v>0</v>
      </c>
      <c r="L24" s="13" t="s">
        <v>15</v>
      </c>
    </row>
    <row r="25" spans="1:12" ht="26.25" customHeight="1">
      <c r="A25" s="3">
        <v>27705</v>
      </c>
      <c r="B25" s="4">
        <v>19</v>
      </c>
      <c r="C25" s="8" t="s">
        <v>43</v>
      </c>
      <c r="D25" s="9">
        <v>928.98</v>
      </c>
      <c r="E25" s="9">
        <v>928.98</v>
      </c>
      <c r="F25" s="9">
        <v>925.98</v>
      </c>
      <c r="G25" s="10">
        <f t="shared" si="2"/>
        <v>99.67706516824904</v>
      </c>
      <c r="H25" s="8" t="s">
        <v>44</v>
      </c>
      <c r="I25" s="9">
        <v>1867</v>
      </c>
      <c r="J25" s="9">
        <v>1869.7</v>
      </c>
      <c r="K25" s="27">
        <v>116.29</v>
      </c>
      <c r="L25" s="10">
        <f>K25/J25*100</f>
        <v>6.2197143926833185</v>
      </c>
    </row>
    <row r="26" spans="1:12" ht="26.25" customHeight="1">
      <c r="A26" s="3">
        <v>27705</v>
      </c>
      <c r="B26" s="4">
        <v>20</v>
      </c>
      <c r="C26" s="8" t="s">
        <v>45</v>
      </c>
      <c r="D26" s="9">
        <v>141.82</v>
      </c>
      <c r="E26" s="9">
        <v>141.82</v>
      </c>
      <c r="F26" s="9">
        <v>3078.21</v>
      </c>
      <c r="G26" s="10">
        <f t="shared" si="2"/>
        <v>2170.5048653222393</v>
      </c>
      <c r="H26" s="8" t="s">
        <v>46</v>
      </c>
      <c r="I26" s="9">
        <v>1432</v>
      </c>
      <c r="J26" s="9">
        <v>1370.68</v>
      </c>
      <c r="K26" s="9">
        <v>1332.76</v>
      </c>
      <c r="L26" s="10">
        <f>K26/J26*100</f>
        <v>97.23348994659584</v>
      </c>
    </row>
    <row r="27" spans="1:12" ht="26.25" customHeight="1">
      <c r="A27" s="3">
        <v>27705</v>
      </c>
      <c r="B27" s="4">
        <v>21</v>
      </c>
      <c r="C27" s="16" t="s">
        <v>47</v>
      </c>
      <c r="D27" s="9">
        <v>0</v>
      </c>
      <c r="E27" s="9">
        <v>4000</v>
      </c>
      <c r="F27" s="9">
        <v>4000</v>
      </c>
      <c r="G27" s="10">
        <f t="shared" si="2"/>
        <v>100</v>
      </c>
      <c r="H27" s="8" t="s">
        <v>48</v>
      </c>
      <c r="I27" s="9">
        <v>313</v>
      </c>
      <c r="J27" s="9">
        <v>488.63</v>
      </c>
      <c r="K27" s="27">
        <v>488.13</v>
      </c>
      <c r="L27" s="10">
        <f>K27/J27*100</f>
        <v>99.89767308597507</v>
      </c>
    </row>
    <row r="28" spans="1:12" ht="26.25" customHeight="1">
      <c r="A28" s="3">
        <v>27705</v>
      </c>
      <c r="B28" s="4">
        <v>22</v>
      </c>
      <c r="C28" s="8" t="s">
        <v>49</v>
      </c>
      <c r="D28" s="9">
        <v>4000</v>
      </c>
      <c r="E28" s="9">
        <v>819</v>
      </c>
      <c r="F28" s="9">
        <v>920.75</v>
      </c>
      <c r="G28" s="10">
        <f t="shared" si="2"/>
        <v>112.42368742368743</v>
      </c>
      <c r="H28" s="8" t="s">
        <v>50</v>
      </c>
      <c r="I28" s="9">
        <v>1000</v>
      </c>
      <c r="J28" s="9">
        <v>0</v>
      </c>
      <c r="K28" s="27">
        <v>0</v>
      </c>
      <c r="L28" s="10">
        <f>K28/I28*100</f>
        <v>0</v>
      </c>
    </row>
    <row r="29" spans="1:12" ht="26.25" customHeight="1">
      <c r="A29" s="3">
        <v>27705</v>
      </c>
      <c r="B29" s="4">
        <v>23</v>
      </c>
      <c r="C29" s="17" t="s">
        <v>51</v>
      </c>
      <c r="D29" s="6">
        <f>D7+D20</f>
        <v>31314.329999999998</v>
      </c>
      <c r="E29" s="6">
        <f>E7+E20</f>
        <v>32133.329999999998</v>
      </c>
      <c r="F29" s="6">
        <f>F7+F20</f>
        <v>40666.95</v>
      </c>
      <c r="G29" s="7">
        <f t="shared" si="2"/>
        <v>126.55691146855928</v>
      </c>
      <c r="H29" s="8" t="s">
        <v>52</v>
      </c>
      <c r="I29" s="9">
        <v>5063</v>
      </c>
      <c r="J29" s="9">
        <v>0</v>
      </c>
      <c r="K29" s="27">
        <v>0</v>
      </c>
      <c r="L29" s="10">
        <f>K29/I29*100</f>
        <v>0</v>
      </c>
    </row>
    <row r="30" spans="1:12" ht="26.25" customHeight="1">
      <c r="A30" s="3">
        <v>27705</v>
      </c>
      <c r="B30" s="4">
        <v>24</v>
      </c>
      <c r="C30" s="18"/>
      <c r="D30" s="13"/>
      <c r="E30" s="13"/>
      <c r="F30" s="13"/>
      <c r="G30" s="13"/>
      <c r="H30" s="8" t="s">
        <v>53</v>
      </c>
      <c r="I30" s="9">
        <v>228</v>
      </c>
      <c r="J30" s="9">
        <v>228</v>
      </c>
      <c r="K30" s="27">
        <v>227.87</v>
      </c>
      <c r="L30" s="10">
        <f>K30/J30*100</f>
        <v>99.94298245614036</v>
      </c>
    </row>
    <row r="31" spans="1:12" ht="26.25" customHeight="1">
      <c r="A31" s="3">
        <v>27705</v>
      </c>
      <c r="B31" s="4">
        <v>25</v>
      </c>
      <c r="C31" s="18"/>
      <c r="D31" s="13"/>
      <c r="E31" s="13"/>
      <c r="F31" s="13"/>
      <c r="G31" s="13"/>
      <c r="H31" s="8" t="s">
        <v>54</v>
      </c>
      <c r="I31" s="9">
        <v>0</v>
      </c>
      <c r="J31" s="9">
        <v>0</v>
      </c>
      <c r="K31" s="11"/>
      <c r="L31" s="13" t="s">
        <v>15</v>
      </c>
    </row>
    <row r="32" spans="1:12" ht="26.25" customHeight="1">
      <c r="A32" s="3">
        <v>27705</v>
      </c>
      <c r="B32" s="4">
        <v>26</v>
      </c>
      <c r="C32" s="5" t="s">
        <v>55</v>
      </c>
      <c r="D32" s="9">
        <v>0</v>
      </c>
      <c r="E32" s="9">
        <v>0</v>
      </c>
      <c r="F32" s="9">
        <v>0</v>
      </c>
      <c r="G32" s="13" t="s">
        <v>15</v>
      </c>
      <c r="H32" s="5" t="s">
        <v>56</v>
      </c>
      <c r="I32" s="19">
        <v>0</v>
      </c>
      <c r="J32" s="19">
        <v>4000</v>
      </c>
      <c r="K32" s="19">
        <v>4000</v>
      </c>
      <c r="L32" s="20" t="s">
        <v>15</v>
      </c>
    </row>
    <row r="33" spans="1:12" ht="26.25" customHeight="1">
      <c r="A33" s="3">
        <v>27705</v>
      </c>
      <c r="B33" s="4">
        <v>27</v>
      </c>
      <c r="C33" s="5" t="s">
        <v>57</v>
      </c>
      <c r="D33" s="9">
        <v>0</v>
      </c>
      <c r="E33" s="9">
        <v>0</v>
      </c>
      <c r="F33" s="9">
        <v>0</v>
      </c>
      <c r="G33" s="13" t="s">
        <v>15</v>
      </c>
      <c r="H33" s="5" t="s">
        <v>58</v>
      </c>
      <c r="I33" s="19">
        <v>515</v>
      </c>
      <c r="J33" s="19">
        <v>514.65</v>
      </c>
      <c r="K33" s="28">
        <v>514.65</v>
      </c>
      <c r="L33" s="7">
        <f>K33/J33*100</f>
        <v>100</v>
      </c>
    </row>
    <row r="34" spans="1:12" ht="26.25" customHeight="1">
      <c r="A34" s="3">
        <v>27705</v>
      </c>
      <c r="B34" s="4">
        <v>28</v>
      </c>
      <c r="C34" s="5" t="s">
        <v>59</v>
      </c>
      <c r="D34" s="9">
        <v>16225</v>
      </c>
      <c r="E34" s="9">
        <v>16225</v>
      </c>
      <c r="F34" s="9">
        <v>857.55</v>
      </c>
      <c r="G34" s="10">
        <f>F34/E34*100</f>
        <v>5.285362095531586</v>
      </c>
      <c r="H34" s="5" t="s">
        <v>60</v>
      </c>
      <c r="I34" s="19">
        <v>0</v>
      </c>
      <c r="J34" s="19">
        <v>0</v>
      </c>
      <c r="K34" s="19">
        <v>0</v>
      </c>
      <c r="L34" s="20"/>
    </row>
    <row r="35" spans="1:12" ht="26.25" customHeight="1">
      <c r="A35" s="3">
        <v>27705</v>
      </c>
      <c r="B35" s="4">
        <v>29</v>
      </c>
      <c r="C35" s="5" t="s">
        <v>61</v>
      </c>
      <c r="D35" s="9">
        <v>23828</v>
      </c>
      <c r="E35" s="9">
        <v>23828</v>
      </c>
      <c r="F35" s="9">
        <v>23903.01</v>
      </c>
      <c r="G35" s="10">
        <f>F35/E35*100</f>
        <v>100.31479771697163</v>
      </c>
      <c r="H35" s="5" t="s">
        <v>62</v>
      </c>
      <c r="I35" s="6">
        <f>D36-I7-I32-I33-I34</f>
        <v>1589.3300000000017</v>
      </c>
      <c r="J35" s="6">
        <f>E36-J7-J32-J33-J34</f>
        <v>10144.840000000006</v>
      </c>
      <c r="K35" s="6">
        <f>F36-K7-K32-K33-K34</f>
        <v>22583.12999999999</v>
      </c>
      <c r="L35" s="20"/>
    </row>
    <row r="36" spans="1:12" ht="26.25" customHeight="1">
      <c r="A36" s="3">
        <v>27705</v>
      </c>
      <c r="B36" s="4">
        <v>30</v>
      </c>
      <c r="C36" s="17" t="s">
        <v>63</v>
      </c>
      <c r="D36" s="6">
        <f>D7+D20+D32+D33+D34+D35</f>
        <v>71367.33</v>
      </c>
      <c r="E36" s="6">
        <f>E7+E20+E32+E33+E34+E35</f>
        <v>72186.33</v>
      </c>
      <c r="F36" s="6">
        <f>F7+F20+F32+F33+F34+F35</f>
        <v>65427.509999999995</v>
      </c>
      <c r="G36" s="7">
        <f>F36/E36*100</f>
        <v>90.63698071366143</v>
      </c>
      <c r="H36" s="17" t="s">
        <v>64</v>
      </c>
      <c r="I36" s="6">
        <f>I7+I32+I33+I34+I35</f>
        <v>71367.33</v>
      </c>
      <c r="J36" s="6">
        <f>J7+J32+J33+J34+J35</f>
        <v>72186.33</v>
      </c>
      <c r="K36" s="6">
        <f>K7+K32+K33+K34+K35</f>
        <v>65427.509999999995</v>
      </c>
      <c r="L36" s="7">
        <f>K36/J36*100</f>
        <v>90.63698071366143</v>
      </c>
    </row>
    <row r="37" spans="1:12" ht="26.25" customHeight="1">
      <c r="A37" s="3">
        <v>27705</v>
      </c>
      <c r="B37" s="4">
        <v>31</v>
      </c>
      <c r="C37" s="21"/>
      <c r="D37" s="13"/>
      <c r="E37" s="13"/>
      <c r="F37" s="13"/>
      <c r="G37" s="13"/>
      <c r="H37" s="21"/>
      <c r="I37" s="21"/>
      <c r="J37" s="21"/>
      <c r="K37" s="21"/>
      <c r="L37" s="20"/>
    </row>
    <row r="38" spans="1:12" ht="26.25" customHeight="1">
      <c r="A38" s="3">
        <v>27705</v>
      </c>
      <c r="B38" s="4">
        <v>32</v>
      </c>
      <c r="C38" s="5" t="s">
        <v>65</v>
      </c>
      <c r="D38" s="13"/>
      <c r="E38" s="13"/>
      <c r="F38" s="13"/>
      <c r="G38" s="13"/>
      <c r="H38" s="21"/>
      <c r="I38" s="21"/>
      <c r="J38" s="21"/>
      <c r="K38" s="21"/>
      <c r="L38" s="20"/>
    </row>
    <row r="39" spans="1:12" ht="26.25" customHeight="1">
      <c r="A39" s="3">
        <v>27705</v>
      </c>
      <c r="B39" s="4">
        <v>33</v>
      </c>
      <c r="C39" s="17" t="s">
        <v>66</v>
      </c>
      <c r="D39" s="19">
        <v>11570</v>
      </c>
      <c r="E39" s="19">
        <v>11643.02</v>
      </c>
      <c r="F39" s="19">
        <v>10027.61</v>
      </c>
      <c r="G39" s="7">
        <f>F39/E39*100</f>
        <v>86.12550695609902</v>
      </c>
      <c r="H39" s="17" t="s">
        <v>67</v>
      </c>
      <c r="I39" s="19">
        <v>0</v>
      </c>
      <c r="J39" s="19">
        <v>10791.33</v>
      </c>
      <c r="K39" s="19">
        <f>SUM(K40:K44)</f>
        <v>10027.609999999999</v>
      </c>
      <c r="L39" s="7">
        <f>K39/J39*100</f>
        <v>92.9228371294363</v>
      </c>
    </row>
    <row r="40" spans="1:12" ht="26.25" customHeight="1">
      <c r="A40" s="3">
        <v>27705</v>
      </c>
      <c r="B40" s="4">
        <v>34</v>
      </c>
      <c r="C40" s="8" t="s">
        <v>68</v>
      </c>
      <c r="D40" s="9">
        <v>10751.34</v>
      </c>
      <c r="E40" s="9">
        <v>10751.34</v>
      </c>
      <c r="F40" s="9">
        <v>9948.71</v>
      </c>
      <c r="G40" s="10">
        <f>F40/E40*100</f>
        <v>92.53460498877348</v>
      </c>
      <c r="H40" s="8" t="s">
        <v>69</v>
      </c>
      <c r="I40" s="9">
        <v>0</v>
      </c>
      <c r="J40" s="9">
        <v>9803.07</v>
      </c>
      <c r="K40" s="9">
        <v>9165.8</v>
      </c>
      <c r="L40" s="10">
        <f>K40/J40*100</f>
        <v>93.49928134757785</v>
      </c>
    </row>
    <row r="41" spans="1:12" ht="26.25" customHeight="1">
      <c r="A41" s="3">
        <v>27705</v>
      </c>
      <c r="B41" s="4">
        <v>35</v>
      </c>
      <c r="C41" s="8" t="s">
        <v>70</v>
      </c>
      <c r="D41" s="9">
        <v>488.16</v>
      </c>
      <c r="E41" s="9">
        <v>488.16</v>
      </c>
      <c r="F41" s="9">
        <v>3.87</v>
      </c>
      <c r="G41" s="10">
        <f>F41/E41*100</f>
        <v>0.792772861356932</v>
      </c>
      <c r="H41" s="8" t="s">
        <v>71</v>
      </c>
      <c r="I41" s="9">
        <v>0</v>
      </c>
      <c r="J41" s="9">
        <v>0</v>
      </c>
      <c r="K41" s="9">
        <v>0</v>
      </c>
      <c r="L41" s="13" t="s">
        <v>15</v>
      </c>
    </row>
    <row r="42" spans="1:12" ht="26.25" customHeight="1">
      <c r="A42" s="3">
        <v>27705</v>
      </c>
      <c r="B42" s="4">
        <v>36</v>
      </c>
      <c r="C42" s="8" t="s">
        <v>72</v>
      </c>
      <c r="D42" s="9">
        <v>330</v>
      </c>
      <c r="E42" s="9">
        <v>330</v>
      </c>
      <c r="F42" s="9">
        <v>1.51</v>
      </c>
      <c r="G42" s="10">
        <f>F42/E42*100</f>
        <v>0.4575757575757576</v>
      </c>
      <c r="H42" s="8" t="s">
        <v>73</v>
      </c>
      <c r="I42" s="9">
        <v>0</v>
      </c>
      <c r="J42" s="9">
        <v>289.13</v>
      </c>
      <c r="K42" s="9">
        <v>558.25</v>
      </c>
      <c r="L42" s="10">
        <f>K42/J42*100</f>
        <v>193.0792377131394</v>
      </c>
    </row>
    <row r="43" spans="1:12" ht="26.25" customHeight="1">
      <c r="A43" s="3"/>
      <c r="B43" s="4">
        <v>37</v>
      </c>
      <c r="C43" s="8" t="s">
        <v>74</v>
      </c>
      <c r="D43" s="9">
        <v>0</v>
      </c>
      <c r="E43" s="9">
        <v>73.52</v>
      </c>
      <c r="F43" s="9">
        <v>73.52</v>
      </c>
      <c r="G43" s="10"/>
      <c r="H43" s="8" t="s">
        <v>75</v>
      </c>
      <c r="I43" s="9">
        <v>0</v>
      </c>
      <c r="J43" s="9">
        <v>699.13</v>
      </c>
      <c r="K43" s="9">
        <v>289.13</v>
      </c>
      <c r="L43" s="10">
        <f>K43/J43*100</f>
        <v>41.355684922689626</v>
      </c>
    </row>
    <row r="44" spans="1:12" ht="26.25" customHeight="1">
      <c r="A44" s="3">
        <v>27705</v>
      </c>
      <c r="B44" s="4"/>
      <c r="C44" s="29"/>
      <c r="D44" s="30"/>
      <c r="E44" s="30"/>
      <c r="F44" s="30"/>
      <c r="G44" s="31" t="s">
        <v>15</v>
      </c>
      <c r="H44" s="8" t="s">
        <v>81</v>
      </c>
      <c r="I44" s="9">
        <v>0</v>
      </c>
      <c r="J44" s="9">
        <v>14.43</v>
      </c>
      <c r="K44" s="9">
        <v>14.43</v>
      </c>
      <c r="L44" s="10">
        <f>K44/J44*100</f>
        <v>100</v>
      </c>
    </row>
    <row r="45" spans="1:12" ht="35.2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35.25" customHeight="1">
      <c r="A46" s="23"/>
      <c r="B46" s="23"/>
      <c r="C46" s="39" t="s">
        <v>76</v>
      </c>
      <c r="D46" s="39"/>
      <c r="E46" s="39"/>
      <c r="F46" s="39"/>
      <c r="G46" s="39"/>
      <c r="H46" s="39"/>
      <c r="I46" s="39"/>
      <c r="J46" s="39"/>
      <c r="K46" s="39"/>
      <c r="L46" s="39"/>
    </row>
    <row r="47" spans="1:12" ht="25.5" customHeight="1">
      <c r="A47" s="23"/>
      <c r="B47" s="23"/>
      <c r="C47" s="39" t="s">
        <v>77</v>
      </c>
      <c r="D47" s="39"/>
      <c r="E47" s="39"/>
      <c r="F47" s="39"/>
      <c r="G47" s="39"/>
      <c r="H47" s="39"/>
      <c r="I47" s="39"/>
      <c r="J47" s="39"/>
      <c r="K47" s="39"/>
      <c r="L47" s="39"/>
    </row>
    <row r="48" spans="1:12" ht="25.5" customHeight="1">
      <c r="A48" s="23"/>
      <c r="B48" s="23"/>
      <c r="C48" s="38" t="s">
        <v>78</v>
      </c>
      <c r="D48" s="38"/>
      <c r="E48" s="38"/>
      <c r="F48" s="38"/>
      <c r="G48" s="38"/>
      <c r="H48" s="38"/>
      <c r="I48" s="38"/>
      <c r="J48" s="38"/>
      <c r="K48" s="38"/>
      <c r="L48" s="38"/>
    </row>
    <row r="49" spans="1:12" ht="33.75" customHeight="1">
      <c r="A49" s="23"/>
      <c r="B49" s="23"/>
      <c r="C49" s="39" t="s">
        <v>79</v>
      </c>
      <c r="D49" s="39"/>
      <c r="E49" s="39"/>
      <c r="F49" s="39"/>
      <c r="G49" s="39"/>
      <c r="H49" s="39"/>
      <c r="I49" s="39"/>
      <c r="J49" s="39"/>
      <c r="K49" s="39"/>
      <c r="L49" s="39"/>
    </row>
    <row r="50" spans="1:12" ht="27" customHeight="1" hidden="1">
      <c r="A50" s="24">
        <v>1</v>
      </c>
      <c r="B50" s="23"/>
      <c r="C50" s="25" t="s">
        <v>80</v>
      </c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27" customHeight="1" hidden="1">
      <c r="A51" s="24">
        <v>1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27" customHeight="1" hidden="1">
      <c r="A52" s="24">
        <v>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27" customHeight="1" hidden="1">
      <c r="A53" s="24">
        <v>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27" customHeight="1" hidden="1">
      <c r="A54" s="24">
        <v>1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27" customHeight="1" hidden="1">
      <c r="A55" s="24">
        <v>1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27" customHeight="1" hidden="1">
      <c r="A56" s="24">
        <v>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27" customHeight="1" hidden="1">
      <c r="A57" s="24">
        <v>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t="27" customHeight="1" hidden="1">
      <c r="A58" s="24">
        <v>1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27" customHeight="1" hidden="1">
      <c r="A59" s="24">
        <v>1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27" customHeight="1" hidden="1">
      <c r="A60" s="24">
        <v>1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ht="27" customHeight="1" hidden="1">
      <c r="A61" s="24">
        <v>1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ht="27" customHeight="1" hidden="1">
      <c r="A62" s="24">
        <v>1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 ht="27" customHeight="1" hidden="1">
      <c r="A63" s="24">
        <v>1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27" customHeight="1" hidden="1">
      <c r="A64" s="24">
        <v>1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ht="27" customHeight="1" hidden="1">
      <c r="A65" s="24">
        <v>1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27" customHeight="1" hidden="1">
      <c r="A66" s="24">
        <v>1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27" customHeight="1" hidden="1">
      <c r="A67" s="24">
        <v>1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27" customHeight="1" hidden="1">
      <c r="A68" s="24">
        <v>1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12" ht="27" customHeight="1" hidden="1">
      <c r="A69" s="24">
        <v>1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27" customHeight="1" hidden="1">
      <c r="A70" s="24">
        <v>1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ht="27" customHeight="1" hidden="1">
      <c r="A71" s="24">
        <v>1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27" customHeight="1" hidden="1">
      <c r="A72" s="24">
        <v>1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27" customHeight="1" hidden="1">
      <c r="A73" s="24">
        <v>1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27" customHeight="1" hidden="1">
      <c r="A74" s="24">
        <v>1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27" customHeight="1" hidden="1">
      <c r="A75" s="24">
        <v>1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27" customHeight="1" hidden="1">
      <c r="A76" s="24">
        <v>1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27" customHeight="1" hidden="1">
      <c r="A77" s="24">
        <v>1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27" customHeight="1" hidden="1">
      <c r="A78" s="24">
        <v>1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27" customHeight="1" hidden="1">
      <c r="A79" s="24">
        <v>1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27" customHeight="1" hidden="1">
      <c r="A80" s="24">
        <v>1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27" customHeight="1" hidden="1">
      <c r="A81" s="24">
        <v>1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27" customHeight="1" hidden="1">
      <c r="A82" s="24">
        <v>1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1:12" ht="27" customHeight="1" hidden="1">
      <c r="A83" s="24">
        <v>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27" customHeight="1" hidden="1">
      <c r="A84" s="24">
        <v>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1:12" ht="27" customHeight="1" hidden="1">
      <c r="A85" s="24">
        <v>1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1:12" ht="27" customHeight="1" hidden="1">
      <c r="A86" s="24">
        <v>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1:12" ht="27" customHeight="1" hidden="1">
      <c r="A87" s="24">
        <v>1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ht="27" customHeight="1" hidden="1">
      <c r="A88" s="24">
        <v>1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1:12" ht="27" customHeight="1" hidden="1">
      <c r="A89" s="24">
        <v>1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ht="27" customHeight="1" hidden="1">
      <c r="A90" s="24">
        <v>1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2" ht="27" customHeight="1" hidden="1">
      <c r="A91" s="24">
        <v>1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ht="27" customHeight="1" hidden="1">
      <c r="A92" s="24">
        <v>1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2" ht="27" customHeight="1" hidden="1">
      <c r="A93" s="24">
        <v>1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ht="27" customHeight="1" hidden="1">
      <c r="A94" s="24">
        <v>1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ht="27" customHeight="1" hidden="1">
      <c r="A95" s="24">
        <v>1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 ht="27" customHeight="1" hidden="1">
      <c r="A96" s="24">
        <v>1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ht="27" customHeight="1" hidden="1">
      <c r="A97" s="24">
        <v>1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</sheetData>
  <sheetProtection/>
  <mergeCells count="20">
    <mergeCell ref="A3:A6"/>
    <mergeCell ref="B3:B6"/>
    <mergeCell ref="C3:G3"/>
    <mergeCell ref="H3:L3"/>
    <mergeCell ref="C4:C6"/>
    <mergeCell ref="D4:D6"/>
    <mergeCell ref="E4:E6"/>
    <mergeCell ref="G4:G6"/>
    <mergeCell ref="H4:H6"/>
    <mergeCell ref="I4:I6"/>
    <mergeCell ref="J4:J6"/>
    <mergeCell ref="K4:K6"/>
    <mergeCell ref="C1:L1"/>
    <mergeCell ref="C2:G2"/>
    <mergeCell ref="C48:L48"/>
    <mergeCell ref="C49:L49"/>
    <mergeCell ref="L4:L6"/>
    <mergeCell ref="C46:L46"/>
    <mergeCell ref="C47:L47"/>
    <mergeCell ref="F4:F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2019-02-20T01:49:34Z</cp:lastPrinted>
  <dcterms:modified xsi:type="dcterms:W3CDTF">2019-02-20T01:49:37Z</dcterms:modified>
  <cp:category/>
  <cp:version/>
  <cp:contentType/>
  <cp:contentStatus/>
</cp:coreProperties>
</file>