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20" tabRatio="947" activeTab="16"/>
  </bookViews>
  <sheets>
    <sheet name="封面" sheetId="8" r:id="rId1"/>
    <sheet name="目录" sheetId="9" r:id="rId2"/>
    <sheet name="第一部分 概况" sheetId="10" r:id="rId3"/>
    <sheet name="第二部分 2018年部门预算表" sheetId="11" r:id="rId4"/>
    <sheet name="表1" sheetId="12" r:id="rId5"/>
    <sheet name="表2" sheetId="13" r:id="rId6"/>
    <sheet name="表3" sheetId="14" r:id="rId7"/>
    <sheet name="表4" sheetId="15" r:id="rId8"/>
    <sheet name="表5" sheetId="3" r:id="rId9"/>
    <sheet name="表6" sheetId="4" r:id="rId10"/>
    <sheet name="表7" sheetId="5" r:id="rId11"/>
    <sheet name="表8" sheetId="16" r:id="rId12"/>
    <sheet name="表9" sheetId="7" r:id="rId13"/>
    <sheet name="表10" sheetId="17" r:id="rId14"/>
    <sheet name="表11" sheetId="18" r:id="rId15"/>
    <sheet name="第三部分 2018年部门预算情况说明" sheetId="19" r:id="rId16"/>
    <sheet name="第四部分  名词解释" sheetId="20" r:id="rId17"/>
  </sheets>
  <definedNames>
    <definedName name="_xlnm.Print_Titles" localSheetId="9">表6!$1:$4</definedName>
    <definedName name="_xlnm.Print_Titles" localSheetId="10">表7!$1:$4</definedName>
  </definedNames>
  <calcPr calcId="144525"/>
</workbook>
</file>

<file path=xl/sharedStrings.xml><?xml version="1.0" encoding="utf-8"?>
<sst xmlns="http://schemas.openxmlformats.org/spreadsheetml/2006/main" count="261">
  <si>
    <t>附件1：</t>
  </si>
  <si>
    <t>2018年</t>
  </si>
  <si>
    <t>中山市国土资源局
大涌分局部门预算</t>
  </si>
  <si>
    <t>目录</t>
  </si>
  <si>
    <t>第一部分  部门概况</t>
  </si>
  <si>
    <t>一、部门主要职责</t>
  </si>
  <si>
    <t>二、部门预算单位构成及机构设置</t>
  </si>
  <si>
    <t>第二部分 2018年部门预算表</t>
  </si>
  <si>
    <t>一、收支总体情况表</t>
  </si>
  <si>
    <t>二、收入总体情况表</t>
  </si>
  <si>
    <t>三、支出总体情况表</t>
  </si>
  <si>
    <t>四、财政拨款收支总体情况表</t>
  </si>
  <si>
    <t>五、一般公共预算支出表（按功能分类科目）</t>
  </si>
  <si>
    <t>六、一般公共预算基本支出表（按支出经济分类科目）</t>
  </si>
  <si>
    <t>七、一般公共预算项目支出表（按支出经济分类科目）</t>
  </si>
  <si>
    <t>八、一般公共预算安排的行政经费及“三公”经费预算表</t>
  </si>
  <si>
    <t>九、政府性基金预算支出表</t>
  </si>
  <si>
    <t>十、部门预算基本支出预算表</t>
  </si>
  <si>
    <t>十一、部门预算项目支出及其他支出预算表</t>
  </si>
  <si>
    <t>第三部分 2018年部门预算情况说明</t>
  </si>
  <si>
    <t>第四部分 名词解释</t>
  </si>
  <si>
    <t>第一部分  中山市国土资源局大涌分局概况</t>
  </si>
  <si>
    <t>一、主要职责</t>
  </si>
  <si>
    <t xml:space="preserve">    中山市国土资源局大涌分局是主管大涌国土资源工作的职能部门。主要职责：（一）贯彻执行国家和省、市有关土地、矿产资源、测绘管理和房地产交易登记发证管理的方针政策和法律法规。（二）承担大涌镇保护与合理利用土地、矿产资源的责任。（三）承担规范国土资源管理秩序的责任。监督检查大涌镇各村、社区执行国土资源管理法律法规情况，依法保护土地、矿产资源所有者和使用者的合法权益，调查处理国土资源违法违规案件。（四）承担大涌镇耕地保护的责任。（五）开展大涌镇节约集约利用土地工作。（六）执行市国土资源局制定的产权管理办法。（七）承担大涌镇地质环境保护和地质灾害防治工作。（八）承担大涌镇地方性房地产交易登记和发证管理政策的执行工作。</t>
  </si>
  <si>
    <t>二、机构设置</t>
  </si>
  <si>
    <t xml:space="preserve">   （一）本部门无下属单位，部门预算为局本级预算。</t>
  </si>
  <si>
    <t xml:space="preserve">   （二）本部门内设机构、人员构成情况：本部门无内设机构，共有工作人员10人，包括4名公务员和6名合同工。</t>
  </si>
  <si>
    <t>表1</t>
  </si>
  <si>
    <t>收支总体情况表</t>
  </si>
  <si>
    <t>单位名称：中山市国土资源局大涌分局</t>
  </si>
  <si>
    <t>单位：万元</t>
  </si>
  <si>
    <t>收入</t>
  </si>
  <si>
    <t>支出</t>
  </si>
  <si>
    <t>项目</t>
  </si>
  <si>
    <t>2018年预算</t>
  </si>
  <si>
    <t>一、财政拨款</t>
  </si>
  <si>
    <t>一、基本支出</t>
  </si>
  <si>
    <t xml:space="preserve">   一般公共预算</t>
  </si>
  <si>
    <t>二、项目支出</t>
  </si>
  <si>
    <t xml:space="preserve">  政府性基金预算</t>
  </si>
  <si>
    <t>三、事业单位经营支出</t>
  </si>
  <si>
    <t xml:space="preserve">  国有资本经营预算</t>
  </si>
  <si>
    <t xml:space="preserve">  社会保险基金预算</t>
  </si>
  <si>
    <t>二、财政专户拨款</t>
  </si>
  <si>
    <t>三、其他资金</t>
  </si>
  <si>
    <t>本年收入合计</t>
  </si>
  <si>
    <t>本年支出合计</t>
  </si>
  <si>
    <t>四、上级补助收入</t>
  </si>
  <si>
    <t>四、对附属单位补助支出</t>
  </si>
  <si>
    <t>五、附属单位上缴收入</t>
  </si>
  <si>
    <t>五、上缴上级支出</t>
  </si>
  <si>
    <t>六、用事业基金弥补收支总额</t>
  </si>
  <si>
    <t>六、结转下年</t>
  </si>
  <si>
    <t>收入合计</t>
  </si>
  <si>
    <t>支出总计</t>
  </si>
  <si>
    <t>表2</t>
  </si>
  <si>
    <t>收入总体情况表</t>
  </si>
  <si>
    <t xml:space="preserve">  教育收费</t>
  </si>
  <si>
    <t xml:space="preserve">  其他财政收入拨款</t>
  </si>
  <si>
    <t xml:space="preserve">  事业收入</t>
  </si>
  <si>
    <t xml:space="preserve">  事业单位经营收入</t>
  </si>
  <si>
    <t xml:space="preserve">  其他收入</t>
  </si>
  <si>
    <t>表3</t>
  </si>
  <si>
    <t>支出总体情况表</t>
  </si>
  <si>
    <t xml:space="preserve">  工资福利支出</t>
  </si>
  <si>
    <t xml:space="preserve">  一般商品和服务支出</t>
  </si>
  <si>
    <t xml:space="preserve">  对个人和家庭的补助</t>
  </si>
  <si>
    <t xml:space="preserve">  资本性支出</t>
  </si>
  <si>
    <t xml:space="preserve">  商品和服务支出</t>
  </si>
  <si>
    <t xml:space="preserve">  对企业补助</t>
  </si>
  <si>
    <t>表4</t>
  </si>
  <si>
    <t>财政拨款总体情况表</t>
  </si>
  <si>
    <t>一、一般公共预算</t>
  </si>
  <si>
    <t>二、政府性基金预算</t>
  </si>
  <si>
    <t>三、国有资本经营预算</t>
  </si>
  <si>
    <t>四、社会保障基金预算</t>
  </si>
  <si>
    <t>表5</t>
  </si>
  <si>
    <t>一般公共预算支出表（按功能分类科目）</t>
  </si>
  <si>
    <t>单位：元</t>
  </si>
  <si>
    <t>科目编码</t>
  </si>
  <si>
    <t>科目名称</t>
  </si>
  <si>
    <t>小计</t>
  </si>
  <si>
    <t>基本支出</t>
  </si>
  <si>
    <t>项目支出</t>
  </si>
  <si>
    <t>合计</t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</si>
  <si>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</si>
  <si>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</si>
  <si>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</si>
  <si>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</si>
  <si>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</si>
  <si>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</si>
  <si>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</si>
  <si>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</si>
  <si>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</si>
  <si>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</si>
  <si>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</si>
  <si>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</si>
  <si>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</si>
  <si>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</si>
  <si>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</si>
  <si>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</si>
  <si>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211</t>
  </si>
  <si>
    <t>节能环保支出</t>
  </si>
  <si>
    <t xml:space="preserve">  21104</t>
  </si>
  <si>
    <t xml:space="preserve">  自然生态保护</t>
  </si>
  <si>
    <t xml:space="preserve">    2110401</t>
  </si>
  <si>
    <t xml:space="preserve">    生态保护</t>
  </si>
  <si>
    <t>220</t>
  </si>
  <si>
    <t>国土海洋气象等支出</t>
  </si>
  <si>
    <t xml:space="preserve">  22001</t>
  </si>
  <si>
    <t xml:space="preserve">  国土资源事务</t>
  </si>
  <si>
    <t xml:space="preserve">    2200101</t>
  </si>
  <si>
    <t xml:space="preserve">    行政运行</t>
  </si>
  <si>
    <t xml:space="preserve">    2200105</t>
  </si>
  <si>
    <t xml:space="preserve">    土地资源调查</t>
  </si>
  <si>
    <t xml:space="preserve">    2200110</t>
  </si>
  <si>
    <t xml:space="preserve">    国土整治</t>
  </si>
  <si>
    <t>221</t>
  </si>
  <si>
    <t>住房保障支出</t>
  </si>
  <si>
    <t xml:space="preserve">  22102</t>
  </si>
  <si>
    <t xml:space="preserve">  住房改革支出</t>
  </si>
  <si>
    <t xml:space="preserve">    2110201</t>
  </si>
  <si>
    <t xml:space="preserve">    住房公积金</t>
  </si>
  <si>
    <t>表6</t>
  </si>
  <si>
    <t>一般公共预算基本支出情况表（按支出经济分类科目）</t>
  </si>
  <si>
    <t>政府预算支出经济分类</t>
  </si>
  <si>
    <t>部门预算支出经济科目</t>
  </si>
  <si>
    <t>[501]机关工资福利支出</t>
  </si>
  <si>
    <t>[301]工资福利支出</t>
  </si>
  <si>
    <t>[50101]工资奖金津补贴</t>
  </si>
  <si>
    <t>[30101]基本工资</t>
  </si>
  <si>
    <t>[30102]津贴补贴</t>
  </si>
  <si>
    <t>[30103]奖金</t>
  </si>
  <si>
    <t>[50199]其他工资福利支出</t>
  </si>
  <si>
    <t>[30106]伙食补助费</t>
  </si>
  <si>
    <t>[50102]社会保障费</t>
  </si>
  <si>
    <t>[30108]机关事业单位基本养老保险缴费</t>
  </si>
  <si>
    <t>[30109]职业年金缴费</t>
  </si>
  <si>
    <t>[30110]职工基本医疗保险缴费</t>
  </si>
  <si>
    <t>[30111]公务员医疗补助缴费</t>
  </si>
  <si>
    <t>[30112]其他社会保障缴费</t>
  </si>
  <si>
    <t>[50103]住房公积金</t>
  </si>
  <si>
    <t>[30113]住房公积金</t>
  </si>
  <si>
    <t>[30199]其他工资福利支出</t>
  </si>
  <si>
    <t>[502]机关商品和服务支出</t>
  </si>
  <si>
    <t>[302]商品和服务支出</t>
  </si>
  <si>
    <t>[50201]办公经费</t>
  </si>
  <si>
    <t>[30201]办公费</t>
  </si>
  <si>
    <t>[30202]印刷费</t>
  </si>
  <si>
    <t>[30204]手续费</t>
  </si>
  <si>
    <t>[30205]水费</t>
  </si>
  <si>
    <t>[30206]电费</t>
  </si>
  <si>
    <t>[30207]邮电费</t>
  </si>
  <si>
    <t>[30209]物业管理费</t>
  </si>
  <si>
    <t>[30211]差旅费</t>
  </si>
  <si>
    <t>[30214]租赁费</t>
  </si>
  <si>
    <t>[30228]工会经费</t>
  </si>
  <si>
    <t>[30229]福利费</t>
  </si>
  <si>
    <t>[30239]其他交通费用</t>
  </si>
  <si>
    <t>[50202]会议费</t>
  </si>
  <si>
    <t>[30215]会议费</t>
  </si>
  <si>
    <t>[50203]培训费</t>
  </si>
  <si>
    <t>[30216]培训费</t>
  </si>
  <si>
    <t>[50205]委托业务费</t>
  </si>
  <si>
    <t>[30203]咨询费</t>
  </si>
  <si>
    <t>[30226]劳务费</t>
  </si>
  <si>
    <t>[30227]委托业务费</t>
  </si>
  <si>
    <t>[50206]公务接待费</t>
  </si>
  <si>
    <t>[30217]公务接待费</t>
  </si>
  <si>
    <t>[50207]因公出国（境）费用</t>
  </si>
  <si>
    <t>[30212]因公出国（境）费用</t>
  </si>
  <si>
    <t>[50208]公务用车运行维护费</t>
  </si>
  <si>
    <t>[30231]公务用车运行维护费</t>
  </si>
  <si>
    <t>[50209]维修（护）费</t>
  </si>
  <si>
    <t>[30213]维修（护）费</t>
  </si>
  <si>
    <t>[50299]其他商品和服务支出</t>
  </si>
  <si>
    <t>[30299]其他商品和服务支出</t>
  </si>
  <si>
    <t>[503]机关资本性支出（一）</t>
  </si>
  <si>
    <t>[310]资本性支出</t>
  </si>
  <si>
    <t>[50306]设备购置</t>
  </si>
  <si>
    <t>[31002]办公设备购置</t>
  </si>
  <si>
    <t>[505]对事业单位经常性补助</t>
  </si>
  <si>
    <t>[50501]工资福利支出</t>
  </si>
  <si>
    <t>[30112]绩效工资</t>
  </si>
  <si>
    <t>[30106]其他工资福利支出</t>
  </si>
  <si>
    <t>[50502]商品和服务支出</t>
  </si>
  <si>
    <t>[509]对个人和家庭的补助</t>
  </si>
  <si>
    <t>[303]对个人和家庭的补助</t>
  </si>
  <si>
    <t>[50901]社会福利和救助</t>
  </si>
  <si>
    <t>[30304]抚恤金</t>
  </si>
  <si>
    <t>[30305]生活补助</t>
  </si>
  <si>
    <t>[30307]医疗费补助</t>
  </si>
  <si>
    <t>[30309]奖励金</t>
  </si>
  <si>
    <t>[50905]离退休费</t>
  </si>
  <si>
    <t>[30301]离休费</t>
  </si>
  <si>
    <t>[30302]退休费</t>
  </si>
  <si>
    <t>[50999]其他对个人和家庭的补助</t>
  </si>
  <si>
    <t>[30399]其他对个人和家庭的补助</t>
  </si>
  <si>
    <t>表7</t>
  </si>
  <si>
    <t>一般公共预算项目支出情况表（按支出经济分类科目）</t>
  </si>
  <si>
    <t>[50301]房屋建筑物购建</t>
  </si>
  <si>
    <t>[31001]房屋建筑物购建</t>
  </si>
  <si>
    <t>[50303]公务用车购置</t>
  </si>
  <si>
    <t>[31003]公务用车购置</t>
  </si>
  <si>
    <t>[31003]专用设备购置</t>
  </si>
  <si>
    <t>[31007]信息网络及软件购置更新</t>
  </si>
  <si>
    <t>[50307]大型修缮</t>
  </si>
  <si>
    <t>[31006]大型修缮</t>
  </si>
  <si>
    <t>[50399]其他资本性支出</t>
  </si>
  <si>
    <t>[31099]其他资本性支出</t>
  </si>
  <si>
    <t>[507]对企业补助</t>
  </si>
  <si>
    <t>[312]对企业补助</t>
  </si>
  <si>
    <t>[50799]其他对企业补助</t>
  </si>
  <si>
    <t>[31299]其他对企业补助</t>
  </si>
  <si>
    <t>表8</t>
  </si>
  <si>
    <t>一般公共预算安排的行政经费及“三公”经费预算表</t>
  </si>
  <si>
    <t>行政经费</t>
  </si>
  <si>
    <t>“三公”经费</t>
  </si>
  <si>
    <t xml:space="preserve">    其中：（一）因公出国（境）支出</t>
  </si>
  <si>
    <t xml:space="preserve">          （二）公务用车购置及运行维护支出</t>
  </si>
  <si>
    <t xml:space="preserve">               1.公务用车购置</t>
  </si>
  <si>
    <t xml:space="preserve">               2.公务用车运行维护费</t>
  </si>
  <si>
    <t xml:space="preserve">          （三）公务接待支出</t>
  </si>
  <si>
    <t>备注：</t>
  </si>
  <si>
    <t>1、行政经费包括：（1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2）一般行政管理项目支出。具体包括出国费、招待费、会议费、办公用房维修租赁、购置费（包括设备、计算机、车辆等）、干部上述非行政单位不纳入统计范围。</t>
  </si>
  <si>
    <t>2、“三公”经费包括因公出国（境）经费、公务用车购置及运行维护费和公务接待费。其中：因公出国（境）经费指行政事业单位工作人员公务出国（境）的住宿费、差旅费、伙食补助费、杂费、培训费等支出；公务用车购置及运行维护费指行政事业单位公务用车购置费、公务用车租用费、燃料费、维修费、过桥过路费、保险费等支出；公务接待费指行政事业单位按规定开支的各类公务接待（外宾接待）费用。</t>
  </si>
  <si>
    <t>表9</t>
  </si>
  <si>
    <t>2018年政府性基金预算支出情况表</t>
  </si>
  <si>
    <t>功能科目名称</t>
  </si>
  <si>
    <t>xx年预算</t>
  </si>
  <si>
    <t>表10</t>
  </si>
  <si>
    <t>2018年部门预算基本支出预算表</t>
  </si>
  <si>
    <t>支出项目类别          （资金使用单位）</t>
  </si>
  <si>
    <t>总计</t>
  </si>
  <si>
    <t>财政拨款</t>
  </si>
  <si>
    <t>财政专户拨款</t>
  </si>
  <si>
    <t>其他资金</t>
  </si>
  <si>
    <t>一般公共预算</t>
  </si>
  <si>
    <t>政府性基金</t>
  </si>
  <si>
    <t>国有资本经营预算</t>
  </si>
  <si>
    <t>社会保险基金预算</t>
  </si>
  <si>
    <t>工资福利支出</t>
  </si>
  <si>
    <t>商品和服务支出</t>
  </si>
  <si>
    <t>对个人和家庭的补助</t>
  </si>
  <si>
    <t>资本性支出</t>
  </si>
  <si>
    <t>表11</t>
  </si>
  <si>
    <t>2018年部门预算项目支出及其他支出预算表</t>
  </si>
  <si>
    <t>绩效目标</t>
  </si>
  <si>
    <t>残疾人就业保障金项目</t>
  </si>
  <si>
    <t>生态保护项目</t>
  </si>
  <si>
    <t>国土整治项目</t>
  </si>
  <si>
    <t>土地资源调查项目</t>
  </si>
  <si>
    <t>第三部分    2018年部门预算情况说明</t>
  </si>
  <si>
    <t xml:space="preserve">    一、部门预算收支情况</t>
  </si>
  <si>
    <t xml:space="preserve">    2018年本部门收入预算700.89万元，支出预算700.89万元（其中基本支出150.75万元，项目支出550.15万元）。</t>
  </si>
  <si>
    <t xml:space="preserve">    二、“三公”经费安排情况说明</t>
  </si>
  <si>
    <t xml:space="preserve">    2018年本部门“三公”经费预算安排0万元。</t>
  </si>
  <si>
    <t>第四部分   名词解释</t>
  </si>
  <si>
    <t xml:space="preserve">    （说明：本项为必须公开内容，可解释本部门预算特有的较为专业的名词，或是财政预算编制方面的名词。）</t>
  </si>
  <si>
    <t xml:space="preserve">    （一）</t>
  </si>
  <si>
    <t xml:space="preserve">    （二）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</si>
</sst>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);[Red]\(0.00\)"/>
    <numFmt numFmtId="41" formatCode="_ * #,##0_ ;_ * \-#,##0_ ;_ * &quot;-&quot;_ ;_ @_ "/>
    <numFmt numFmtId="179" formatCode="0.000000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48"/>
      <color theme="1"/>
      <name val="宋体"/>
      <charset val="134"/>
      <scheme val="minor"/>
    </font>
    <font>
      <b/>
      <sz val="4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26" fillId="0" borderId="0"/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9" fontId="6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7" fillId="0" borderId="6" xfId="5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7" fontId="10" fillId="0" borderId="1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178" fontId="9" fillId="0" borderId="1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J20"/>
  <sheetViews>
    <sheetView workbookViewId="0">
      <selection activeCell="A18" sqref="A18:J20"/>
    </sheetView>
  </sheetViews>
  <sheetFormatPr defaultColWidth="9" defaultRowHeight="13.5"/>
  <sheetData>
    <row r="1" spans="1:1">
      <c r="A1" t="s">
        <v>0</v>
      </c>
    </row>
    <row r="15" ht="30" customHeight="1" spans="1:10">
      <c r="A15" s="59" t="s">
        <v>1</v>
      </c>
      <c r="B15" s="59"/>
      <c r="C15" s="59"/>
      <c r="D15" s="59"/>
      <c r="E15" s="59"/>
      <c r="F15" s="59"/>
      <c r="G15" s="59"/>
      <c r="H15" s="59"/>
      <c r="I15" s="59"/>
      <c r="J15" s="59"/>
    </row>
    <row r="16" ht="30" customHeight="1" spans="1:10">
      <c r="A16" s="59"/>
      <c r="B16" s="59"/>
      <c r="C16" s="59"/>
      <c r="D16" s="59"/>
      <c r="E16" s="59"/>
      <c r="F16" s="59"/>
      <c r="G16" s="59"/>
      <c r="H16" s="59"/>
      <c r="I16" s="59"/>
      <c r="J16" s="59"/>
    </row>
    <row r="17" spans="3:7">
      <c r="C17" s="7"/>
      <c r="D17" s="7"/>
      <c r="E17" s="7"/>
      <c r="F17" s="7"/>
      <c r="G17" s="7"/>
    </row>
    <row r="18" s="66" customFormat="1" ht="24" customHeight="1" spans="1:10">
      <c r="A18" s="67" t="s">
        <v>2</v>
      </c>
      <c r="B18" s="68"/>
      <c r="C18" s="68"/>
      <c r="D18" s="68"/>
      <c r="E18" s="68"/>
      <c r="F18" s="68"/>
      <c r="G18" s="68"/>
      <c r="H18" s="68"/>
      <c r="I18" s="68"/>
      <c r="J18" s="68"/>
    </row>
    <row r="19" s="66" customFormat="1" ht="24" customHeight="1" spans="1:10">
      <c r="A19" s="68"/>
      <c r="B19" s="68"/>
      <c r="C19" s="68"/>
      <c r="D19" s="68"/>
      <c r="E19" s="68"/>
      <c r="F19" s="68"/>
      <c r="G19" s="68"/>
      <c r="H19" s="68"/>
      <c r="I19" s="68"/>
      <c r="J19" s="68"/>
    </row>
    <row r="20" s="66" customFormat="1" ht="87" customHeight="1" spans="1:10">
      <c r="A20" s="68"/>
      <c r="B20" s="68"/>
      <c r="C20" s="68"/>
      <c r="D20" s="68"/>
      <c r="E20" s="68"/>
      <c r="F20" s="68"/>
      <c r="G20" s="68"/>
      <c r="H20" s="68"/>
      <c r="I20" s="68"/>
      <c r="J20" s="68"/>
    </row>
  </sheetData>
  <mergeCells count="2">
    <mergeCell ref="A15:J16"/>
    <mergeCell ref="A18:J20"/>
  </mergeCells>
  <pageMargins left="0.707638888888889" right="0.31388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showZeros="0" workbookViewId="0">
      <selection activeCell="B17" sqref="B17"/>
    </sheetView>
  </sheetViews>
  <sheetFormatPr defaultColWidth="9" defaultRowHeight="13.5" outlineLevelCol="2"/>
  <cols>
    <col min="1" max="1" width="31.25" style="28" customWidth="1"/>
    <col min="2" max="2" width="35.625" style="9" customWidth="1"/>
    <col min="3" max="3" width="24.25" style="37" customWidth="1"/>
    <col min="4" max="4" width="16.375" customWidth="1"/>
    <col min="5" max="5" width="18.375" customWidth="1"/>
  </cols>
  <sheetData>
    <row r="1" spans="1:1">
      <c r="A1" s="28" t="s">
        <v>123</v>
      </c>
    </row>
    <row r="2" ht="33.75" customHeight="1" spans="1:3">
      <c r="A2" s="38" t="s">
        <v>124</v>
      </c>
      <c r="B2" s="38"/>
      <c r="C2" s="38"/>
    </row>
    <row r="3" spans="1:3">
      <c r="A3" s="28" t="s">
        <v>29</v>
      </c>
      <c r="C3" s="39" t="s">
        <v>30</v>
      </c>
    </row>
    <row r="4" s="8" customFormat="1" ht="24" customHeight="1" spans="1:3">
      <c r="A4" s="12" t="s">
        <v>125</v>
      </c>
      <c r="B4" s="12" t="s">
        <v>126</v>
      </c>
      <c r="C4" s="40" t="s">
        <v>34</v>
      </c>
    </row>
    <row r="5" s="8" customFormat="1" ht="24" customHeight="1" spans="1:3">
      <c r="A5" s="12" t="s">
        <v>84</v>
      </c>
      <c r="B5" s="12"/>
      <c r="C5" s="41">
        <f>C6+C18+C41+C43+C50+C53</f>
        <v>150.745765</v>
      </c>
    </row>
    <row r="6" ht="24" customHeight="1" spans="1:3">
      <c r="A6" s="33" t="s">
        <v>127</v>
      </c>
      <c r="B6" s="34" t="s">
        <v>128</v>
      </c>
      <c r="C6" s="41">
        <f>SUM(C7:C17)</f>
        <v>130.996365</v>
      </c>
    </row>
    <row r="7" ht="24" customHeight="1" spans="1:3">
      <c r="A7" s="35" t="s">
        <v>129</v>
      </c>
      <c r="B7" s="26" t="s">
        <v>130</v>
      </c>
      <c r="C7" s="42">
        <v>10.758</v>
      </c>
    </row>
    <row r="8" ht="24" customHeight="1" spans="1:3">
      <c r="A8" s="35" t="s">
        <v>129</v>
      </c>
      <c r="B8" s="26" t="s">
        <v>131</v>
      </c>
      <c r="C8" s="42">
        <v>30.2732</v>
      </c>
    </row>
    <row r="9" ht="24" customHeight="1" spans="1:3">
      <c r="A9" s="35" t="s">
        <v>129</v>
      </c>
      <c r="B9" s="26" t="s">
        <v>132</v>
      </c>
      <c r="C9" s="42">
        <v>30.042117</v>
      </c>
    </row>
    <row r="10" ht="24" customHeight="1" spans="1:3">
      <c r="A10" s="35" t="s">
        <v>133</v>
      </c>
      <c r="B10" s="26" t="s">
        <v>134</v>
      </c>
      <c r="C10" s="42">
        <v>0.05</v>
      </c>
    </row>
    <row r="11" customFormat="1" ht="24" customHeight="1" spans="1:3">
      <c r="A11" s="35" t="s">
        <v>135</v>
      </c>
      <c r="B11" s="26" t="s">
        <v>136</v>
      </c>
      <c r="C11" s="42">
        <v>8.6232</v>
      </c>
    </row>
    <row r="12" customFormat="1" ht="24" customHeight="1" spans="1:3">
      <c r="A12" s="35" t="s">
        <v>135</v>
      </c>
      <c r="B12" s="26" t="s">
        <v>137</v>
      </c>
      <c r="C12" s="42">
        <v>2.32608</v>
      </c>
    </row>
    <row r="13" customFormat="1" ht="24" customHeight="1" spans="1:3">
      <c r="A13" s="35" t="s">
        <v>135</v>
      </c>
      <c r="B13" s="26" t="s">
        <v>138</v>
      </c>
      <c r="C13" s="42">
        <v>2.15014</v>
      </c>
    </row>
    <row r="14" customFormat="1" ht="24" customHeight="1" spans="1:3">
      <c r="A14" s="35" t="s">
        <v>135</v>
      </c>
      <c r="B14" s="26" t="s">
        <v>139</v>
      </c>
      <c r="C14" s="42">
        <v>2.0808</v>
      </c>
    </row>
    <row r="15" customFormat="1" ht="24" customHeight="1" spans="1:3">
      <c r="A15" s="35" t="s">
        <v>135</v>
      </c>
      <c r="B15" s="26" t="s">
        <v>140</v>
      </c>
      <c r="C15" s="42">
        <v>1.418928</v>
      </c>
    </row>
    <row r="16" customFormat="1" ht="24" customHeight="1" spans="1:3">
      <c r="A16" s="35" t="s">
        <v>141</v>
      </c>
      <c r="B16" s="26" t="s">
        <v>142</v>
      </c>
      <c r="C16" s="42">
        <v>9.0972</v>
      </c>
    </row>
    <row r="17" customFormat="1" ht="24" customHeight="1" spans="1:3">
      <c r="A17" s="35" t="s">
        <v>133</v>
      </c>
      <c r="B17" s="26" t="s">
        <v>143</v>
      </c>
      <c r="C17" s="42">
        <v>34.1767</v>
      </c>
    </row>
    <row r="18" ht="24" customHeight="1" spans="1:3">
      <c r="A18" s="33" t="s">
        <v>144</v>
      </c>
      <c r="B18" s="34" t="s">
        <v>145</v>
      </c>
      <c r="C18" s="41">
        <f>SUM(C19:C40)</f>
        <v>8.61</v>
      </c>
    </row>
    <row r="19" ht="24" customHeight="1" spans="1:3">
      <c r="A19" s="35" t="s">
        <v>146</v>
      </c>
      <c r="B19" s="26" t="s">
        <v>147</v>
      </c>
      <c r="C19" s="42"/>
    </row>
    <row r="20" ht="24" customHeight="1" spans="1:3">
      <c r="A20" s="35" t="s">
        <v>146</v>
      </c>
      <c r="B20" s="26" t="s">
        <v>148</v>
      </c>
      <c r="C20" s="42"/>
    </row>
    <row r="21" ht="24" customHeight="1" spans="1:3">
      <c r="A21" s="35" t="s">
        <v>146</v>
      </c>
      <c r="B21" s="26" t="s">
        <v>149</v>
      </c>
      <c r="C21" s="42"/>
    </row>
    <row r="22" ht="24" customHeight="1" spans="1:3">
      <c r="A22" s="35" t="s">
        <v>146</v>
      </c>
      <c r="B22" s="26" t="s">
        <v>150</v>
      </c>
      <c r="C22" s="42"/>
    </row>
    <row r="23" ht="24" customHeight="1" spans="1:3">
      <c r="A23" s="35" t="s">
        <v>146</v>
      </c>
      <c r="B23" s="26" t="s">
        <v>151</v>
      </c>
      <c r="C23" s="42"/>
    </row>
    <row r="24" ht="24" customHeight="1" spans="1:3">
      <c r="A24" s="35" t="s">
        <v>146</v>
      </c>
      <c r="B24" s="26" t="s">
        <v>152</v>
      </c>
      <c r="C24" s="42"/>
    </row>
    <row r="25" ht="24" customHeight="1" spans="1:3">
      <c r="A25" s="35" t="s">
        <v>146</v>
      </c>
      <c r="B25" s="26" t="s">
        <v>153</v>
      </c>
      <c r="C25" s="42"/>
    </row>
    <row r="26" ht="24" customHeight="1" spans="1:3">
      <c r="A26" s="35" t="s">
        <v>146</v>
      </c>
      <c r="B26" s="26" t="s">
        <v>154</v>
      </c>
      <c r="C26" s="42"/>
    </row>
    <row r="27" ht="24" customHeight="1" spans="1:3">
      <c r="A27" s="35" t="s">
        <v>146</v>
      </c>
      <c r="B27" s="26" t="s">
        <v>155</v>
      </c>
      <c r="C27" s="42"/>
    </row>
    <row r="28" ht="24" customHeight="1" spans="1:3">
      <c r="A28" s="35" t="s">
        <v>146</v>
      </c>
      <c r="B28" s="26" t="s">
        <v>156</v>
      </c>
      <c r="C28" s="42"/>
    </row>
    <row r="29" ht="24" customHeight="1" spans="1:3">
      <c r="A29" s="35" t="s">
        <v>146</v>
      </c>
      <c r="B29" s="26" t="s">
        <v>157</v>
      </c>
      <c r="C29" s="42"/>
    </row>
    <row r="30" ht="24" customHeight="1" spans="1:3">
      <c r="A30" s="35" t="s">
        <v>146</v>
      </c>
      <c r="B30" s="26" t="s">
        <v>158</v>
      </c>
      <c r="C30" s="42">
        <v>2.96</v>
      </c>
    </row>
    <row r="31" ht="24" customHeight="1" spans="1:3">
      <c r="A31" s="35" t="s">
        <v>159</v>
      </c>
      <c r="B31" s="26" t="s">
        <v>160</v>
      </c>
      <c r="C31" s="42"/>
    </row>
    <row r="32" ht="24" customHeight="1" spans="1:3">
      <c r="A32" s="35" t="s">
        <v>161</v>
      </c>
      <c r="B32" s="26" t="s">
        <v>162</v>
      </c>
      <c r="C32" s="42"/>
    </row>
    <row r="33" ht="24" customHeight="1" spans="1:3">
      <c r="A33" s="35" t="s">
        <v>163</v>
      </c>
      <c r="B33" s="26" t="s">
        <v>164</v>
      </c>
      <c r="C33" s="42"/>
    </row>
    <row r="34" ht="24" customHeight="1" spans="1:3">
      <c r="A34" s="35" t="s">
        <v>163</v>
      </c>
      <c r="B34" s="26" t="s">
        <v>165</v>
      </c>
      <c r="C34" s="42"/>
    </row>
    <row r="35" ht="24" customHeight="1" spans="1:3">
      <c r="A35" s="35" t="s">
        <v>163</v>
      </c>
      <c r="B35" s="26" t="s">
        <v>166</v>
      </c>
      <c r="C35" s="42"/>
    </row>
    <row r="36" ht="24" customHeight="1" spans="1:3">
      <c r="A36" s="35" t="s">
        <v>167</v>
      </c>
      <c r="B36" s="26" t="s">
        <v>168</v>
      </c>
      <c r="C36" s="42"/>
    </row>
    <row r="37" ht="24" customHeight="1" spans="1:3">
      <c r="A37" s="35" t="s">
        <v>169</v>
      </c>
      <c r="B37" s="26" t="s">
        <v>170</v>
      </c>
      <c r="C37" s="42"/>
    </row>
    <row r="38" ht="24" customHeight="1" spans="1:3">
      <c r="A38" s="35" t="s">
        <v>171</v>
      </c>
      <c r="B38" s="26" t="s">
        <v>172</v>
      </c>
      <c r="C38" s="42"/>
    </row>
    <row r="39" ht="24" customHeight="1" spans="1:3">
      <c r="A39" s="35" t="s">
        <v>173</v>
      </c>
      <c r="B39" s="26" t="s">
        <v>174</v>
      </c>
      <c r="C39" s="42"/>
    </row>
    <row r="40" ht="24" customHeight="1" spans="1:3">
      <c r="A40" s="35" t="s">
        <v>175</v>
      </c>
      <c r="B40" s="26" t="s">
        <v>176</v>
      </c>
      <c r="C40" s="42">
        <v>5.65</v>
      </c>
    </row>
    <row r="41" ht="24" customHeight="1" spans="1:3">
      <c r="A41" s="33" t="s">
        <v>177</v>
      </c>
      <c r="B41" s="34" t="s">
        <v>178</v>
      </c>
      <c r="C41" s="41">
        <f>SUM(C42)</f>
        <v>1.5</v>
      </c>
    </row>
    <row r="42" ht="24" customHeight="1" spans="1:3">
      <c r="A42" s="35" t="s">
        <v>179</v>
      </c>
      <c r="B42" s="26" t="s">
        <v>180</v>
      </c>
      <c r="C42" s="42">
        <v>1.5</v>
      </c>
    </row>
    <row r="43" ht="24" customHeight="1" spans="1:3">
      <c r="A43" s="33" t="s">
        <v>181</v>
      </c>
      <c r="B43" s="34" t="s">
        <v>128</v>
      </c>
      <c r="C43" s="41">
        <f>SUM(C44:C49)</f>
        <v>0</v>
      </c>
    </row>
    <row r="44" ht="24" customHeight="1" spans="1:3">
      <c r="A44" s="35" t="s">
        <v>182</v>
      </c>
      <c r="B44" s="26" t="s">
        <v>130</v>
      </c>
      <c r="C44" s="42"/>
    </row>
    <row r="45" ht="24" customHeight="1" spans="1:3">
      <c r="A45" s="35" t="s">
        <v>182</v>
      </c>
      <c r="B45" s="26" t="s">
        <v>131</v>
      </c>
      <c r="C45" s="42"/>
    </row>
    <row r="46" ht="24" customHeight="1" spans="1:3">
      <c r="A46" s="35" t="s">
        <v>182</v>
      </c>
      <c r="B46" s="26" t="s">
        <v>132</v>
      </c>
      <c r="C46" s="42"/>
    </row>
    <row r="47" ht="24" customHeight="1" spans="1:3">
      <c r="A47" s="35" t="s">
        <v>182</v>
      </c>
      <c r="B47" s="26" t="s">
        <v>183</v>
      </c>
      <c r="C47" s="42"/>
    </row>
    <row r="48" ht="24" customHeight="1" spans="1:3">
      <c r="A48" s="35" t="s">
        <v>182</v>
      </c>
      <c r="B48" s="26" t="s">
        <v>142</v>
      </c>
      <c r="C48" s="42"/>
    </row>
    <row r="49" ht="24" customHeight="1" spans="1:3">
      <c r="A49" s="35" t="s">
        <v>182</v>
      </c>
      <c r="B49" s="26" t="s">
        <v>184</v>
      </c>
      <c r="C49" s="42"/>
    </row>
    <row r="50" ht="24" customHeight="1" spans="1:3">
      <c r="A50" s="33" t="s">
        <v>181</v>
      </c>
      <c r="B50" s="34" t="s">
        <v>145</v>
      </c>
      <c r="C50" s="41">
        <f>SUM(C51:C52)</f>
        <v>0</v>
      </c>
    </row>
    <row r="51" ht="24" customHeight="1" spans="1:3">
      <c r="A51" s="35" t="s">
        <v>185</v>
      </c>
      <c r="B51" s="26" t="s">
        <v>147</v>
      </c>
      <c r="C51" s="42"/>
    </row>
    <row r="52" ht="24" customHeight="1" spans="1:3">
      <c r="A52" s="35" t="s">
        <v>185</v>
      </c>
      <c r="B52" s="26" t="s">
        <v>176</v>
      </c>
      <c r="C52" s="42"/>
    </row>
    <row r="53" ht="24" customHeight="1" spans="1:3">
      <c r="A53" s="33" t="s">
        <v>186</v>
      </c>
      <c r="B53" s="34" t="s">
        <v>187</v>
      </c>
      <c r="C53" s="41">
        <f>SUM(C54:C60)</f>
        <v>9.6394</v>
      </c>
    </row>
    <row r="54" ht="24" customHeight="1" spans="1:3">
      <c r="A54" s="35" t="s">
        <v>188</v>
      </c>
      <c r="B54" s="26" t="s">
        <v>189</v>
      </c>
      <c r="C54" s="42"/>
    </row>
    <row r="55" ht="24" customHeight="1" spans="1:3">
      <c r="A55" s="35" t="s">
        <v>188</v>
      </c>
      <c r="B55" s="26" t="s">
        <v>190</v>
      </c>
      <c r="C55" s="42"/>
    </row>
    <row r="56" ht="24" customHeight="1" spans="1:3">
      <c r="A56" s="35" t="s">
        <v>188</v>
      </c>
      <c r="B56" s="26" t="s">
        <v>191</v>
      </c>
      <c r="C56" s="42"/>
    </row>
    <row r="57" ht="24" customHeight="1" spans="1:3">
      <c r="A57" s="35" t="s">
        <v>188</v>
      </c>
      <c r="B57" s="26" t="s">
        <v>192</v>
      </c>
      <c r="C57" s="42">
        <v>2</v>
      </c>
    </row>
    <row r="58" ht="24" customHeight="1" spans="1:3">
      <c r="A58" s="35" t="s">
        <v>193</v>
      </c>
      <c r="B58" s="26" t="s">
        <v>194</v>
      </c>
      <c r="C58" s="42"/>
    </row>
    <row r="59" ht="24" customHeight="1" spans="1:3">
      <c r="A59" s="35" t="s">
        <v>193</v>
      </c>
      <c r="B59" s="26" t="s">
        <v>195</v>
      </c>
      <c r="C59" s="42">
        <v>7.6394</v>
      </c>
    </row>
    <row r="60" ht="24" customHeight="1" spans="1:3">
      <c r="A60" s="35" t="s">
        <v>196</v>
      </c>
      <c r="B60" s="26" t="s">
        <v>197</v>
      </c>
      <c r="C60" s="42"/>
    </row>
  </sheetData>
  <mergeCells count="2">
    <mergeCell ref="A2:C2"/>
    <mergeCell ref="A5:B5"/>
  </mergeCells>
  <pageMargins left="0.511805555555556" right="0.0784722222222222" top="0.432638888888889" bottom="0.196527777777778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showZeros="0" workbookViewId="0">
      <selection activeCell="C5" sqref="C5"/>
    </sheetView>
  </sheetViews>
  <sheetFormatPr defaultColWidth="9" defaultRowHeight="13.5" outlineLevelCol="2"/>
  <cols>
    <col min="1" max="1" width="31.25" style="28" customWidth="1"/>
    <col min="2" max="2" width="32.75" style="9" customWidth="1"/>
    <col min="3" max="3" width="24.25" style="29" customWidth="1"/>
    <col min="4" max="4" width="16.375" customWidth="1"/>
    <col min="5" max="5" width="18.375" customWidth="1"/>
  </cols>
  <sheetData>
    <row r="1" spans="1:1">
      <c r="A1" s="28" t="s">
        <v>198</v>
      </c>
    </row>
    <row r="2" ht="33.75" customHeight="1" spans="1:3">
      <c r="A2" s="10" t="s">
        <v>199</v>
      </c>
      <c r="B2" s="10"/>
      <c r="C2" s="10"/>
    </row>
    <row r="3" ht="18" customHeight="1" spans="1:3">
      <c r="A3" s="28" t="s">
        <v>29</v>
      </c>
      <c r="C3" s="30" t="s">
        <v>30</v>
      </c>
    </row>
    <row r="4" s="8" customFormat="1" ht="24.75" customHeight="1" spans="1:3">
      <c r="A4" s="12" t="s">
        <v>125</v>
      </c>
      <c r="B4" s="12" t="s">
        <v>126</v>
      </c>
      <c r="C4" s="31" t="s">
        <v>34</v>
      </c>
    </row>
    <row r="5" s="8" customFormat="1" ht="24.75" customHeight="1" spans="1:3">
      <c r="A5" s="12" t="s">
        <v>84</v>
      </c>
      <c r="B5" s="12"/>
      <c r="C5" s="32">
        <f>C6+C9+C30+C38</f>
        <v>550.1489</v>
      </c>
    </row>
    <row r="6" ht="24.75" customHeight="1" spans="1:3">
      <c r="A6" s="33" t="s">
        <v>127</v>
      </c>
      <c r="B6" s="34" t="s">
        <v>128</v>
      </c>
      <c r="C6" s="32">
        <f>SUM(C7:C8)</f>
        <v>0.45</v>
      </c>
    </row>
    <row r="7" ht="24.75" customHeight="1" spans="1:3">
      <c r="A7" s="35" t="s">
        <v>135</v>
      </c>
      <c r="B7" s="26" t="s">
        <v>140</v>
      </c>
      <c r="C7" s="36">
        <v>0.45</v>
      </c>
    </row>
    <row r="8" ht="24.75" customHeight="1" spans="1:3">
      <c r="A8" s="35" t="s">
        <v>133</v>
      </c>
      <c r="B8" s="26" t="s">
        <v>143</v>
      </c>
      <c r="C8" s="36"/>
    </row>
    <row r="9" ht="24.75" customHeight="1" spans="1:3">
      <c r="A9" s="33" t="s">
        <v>144</v>
      </c>
      <c r="B9" s="34" t="s">
        <v>145</v>
      </c>
      <c r="C9" s="32">
        <f>SUM(C10:C29)</f>
        <v>26.07</v>
      </c>
    </row>
    <row r="10" ht="24.75" customHeight="1" spans="1:3">
      <c r="A10" s="35" t="s">
        <v>146</v>
      </c>
      <c r="B10" s="26" t="s">
        <v>147</v>
      </c>
      <c r="C10" s="36"/>
    </row>
    <row r="11" ht="24.75" customHeight="1" spans="1:3">
      <c r="A11" s="35" t="s">
        <v>146</v>
      </c>
      <c r="B11" s="26" t="s">
        <v>148</v>
      </c>
      <c r="C11" s="36"/>
    </row>
    <row r="12" ht="24.75" customHeight="1" spans="1:3">
      <c r="A12" s="35" t="s">
        <v>146</v>
      </c>
      <c r="B12" s="26" t="s">
        <v>149</v>
      </c>
      <c r="C12" s="36"/>
    </row>
    <row r="13" ht="24.75" customHeight="1" spans="1:3">
      <c r="A13" s="35" t="s">
        <v>146</v>
      </c>
      <c r="B13" s="26" t="s">
        <v>150</v>
      </c>
      <c r="C13" s="36"/>
    </row>
    <row r="14" ht="24.75" customHeight="1" spans="1:3">
      <c r="A14" s="35" t="s">
        <v>146</v>
      </c>
      <c r="B14" s="26" t="s">
        <v>151</v>
      </c>
      <c r="C14" s="36"/>
    </row>
    <row r="15" ht="24.75" customHeight="1" spans="1:3">
      <c r="A15" s="35" t="s">
        <v>146</v>
      </c>
      <c r="B15" s="26" t="s">
        <v>152</v>
      </c>
      <c r="C15" s="36"/>
    </row>
    <row r="16" ht="24.75" customHeight="1" spans="1:3">
      <c r="A16" s="35" t="s">
        <v>146</v>
      </c>
      <c r="B16" s="26" t="s">
        <v>153</v>
      </c>
      <c r="C16" s="36"/>
    </row>
    <row r="17" ht="24.75" customHeight="1" spans="1:3">
      <c r="A17" s="35" t="s">
        <v>146</v>
      </c>
      <c r="B17" s="26" t="s">
        <v>154</v>
      </c>
      <c r="C17" s="36"/>
    </row>
    <row r="18" ht="24.75" customHeight="1" spans="1:3">
      <c r="A18" s="35" t="s">
        <v>146</v>
      </c>
      <c r="B18" s="26" t="s">
        <v>155</v>
      </c>
      <c r="C18" s="36"/>
    </row>
    <row r="19" ht="24.75" customHeight="1" spans="1:3">
      <c r="A19" s="35" t="s">
        <v>146</v>
      </c>
      <c r="B19" s="26" t="s">
        <v>158</v>
      </c>
      <c r="C19" s="36"/>
    </row>
    <row r="20" ht="24.75" customHeight="1" spans="1:3">
      <c r="A20" s="35" t="s">
        <v>159</v>
      </c>
      <c r="B20" s="26" t="s">
        <v>160</v>
      </c>
      <c r="C20" s="36"/>
    </row>
    <row r="21" ht="24.75" customHeight="1" spans="1:3">
      <c r="A21" s="35" t="s">
        <v>161</v>
      </c>
      <c r="B21" s="26" t="s">
        <v>162</v>
      </c>
      <c r="C21" s="36"/>
    </row>
    <row r="22" ht="24.75" customHeight="1" spans="1:3">
      <c r="A22" s="35" t="s">
        <v>163</v>
      </c>
      <c r="B22" s="26" t="s">
        <v>164</v>
      </c>
      <c r="C22" s="36"/>
    </row>
    <row r="23" ht="24.75" customHeight="1" spans="1:3">
      <c r="A23" s="35" t="s">
        <v>163</v>
      </c>
      <c r="B23" s="26" t="s">
        <v>165</v>
      </c>
      <c r="C23" s="36"/>
    </row>
    <row r="24" ht="24.75" customHeight="1" spans="1:3">
      <c r="A24" s="35" t="s">
        <v>163</v>
      </c>
      <c r="B24" s="26" t="s">
        <v>166</v>
      </c>
      <c r="C24" s="36">
        <v>20</v>
      </c>
    </row>
    <row r="25" ht="24.75" customHeight="1" spans="1:3">
      <c r="A25" s="35" t="s">
        <v>167</v>
      </c>
      <c r="B25" s="26" t="s">
        <v>168</v>
      </c>
      <c r="C25" s="36"/>
    </row>
    <row r="26" ht="24.75" customHeight="1" spans="1:3">
      <c r="A26" s="35" t="s">
        <v>169</v>
      </c>
      <c r="B26" s="26" t="s">
        <v>170</v>
      </c>
      <c r="C26" s="36"/>
    </row>
    <row r="27" ht="24.75" customHeight="1" spans="1:3">
      <c r="A27" s="35" t="s">
        <v>171</v>
      </c>
      <c r="B27" s="26" t="s">
        <v>172</v>
      </c>
      <c r="C27" s="36"/>
    </row>
    <row r="28" ht="24.75" customHeight="1" spans="1:3">
      <c r="A28" s="35" t="s">
        <v>173</v>
      </c>
      <c r="B28" s="26" t="s">
        <v>174</v>
      </c>
      <c r="C28" s="36"/>
    </row>
    <row r="29" ht="24.75" customHeight="1" spans="1:3">
      <c r="A29" s="35" t="s">
        <v>175</v>
      </c>
      <c r="B29" s="26" t="s">
        <v>176</v>
      </c>
      <c r="C29" s="36">
        <v>6.07</v>
      </c>
    </row>
    <row r="30" ht="24.75" customHeight="1" spans="1:3">
      <c r="A30" s="33" t="s">
        <v>177</v>
      </c>
      <c r="B30" s="34" t="s">
        <v>178</v>
      </c>
      <c r="C30" s="32">
        <f>SUM(C33)</f>
        <v>0</v>
      </c>
    </row>
    <row r="31" ht="24.75" customHeight="1" spans="1:3">
      <c r="A31" s="35" t="s">
        <v>200</v>
      </c>
      <c r="B31" s="26" t="s">
        <v>201</v>
      </c>
      <c r="C31" s="32"/>
    </row>
    <row r="32" ht="24.75" customHeight="1" spans="1:3">
      <c r="A32" s="35" t="s">
        <v>202</v>
      </c>
      <c r="B32" s="26" t="s">
        <v>203</v>
      </c>
      <c r="C32" s="32"/>
    </row>
    <row r="33" ht="24.75" customHeight="1" spans="1:3">
      <c r="A33" s="35" t="s">
        <v>179</v>
      </c>
      <c r="B33" s="26" t="s">
        <v>180</v>
      </c>
      <c r="C33" s="36"/>
    </row>
    <row r="34" ht="24.75" customHeight="1" spans="1:3">
      <c r="A34" s="35" t="s">
        <v>179</v>
      </c>
      <c r="B34" s="26" t="s">
        <v>204</v>
      </c>
      <c r="C34" s="36"/>
    </row>
    <row r="35" ht="24.75" customHeight="1" spans="1:3">
      <c r="A35" s="35" t="s">
        <v>179</v>
      </c>
      <c r="B35" s="26" t="s">
        <v>205</v>
      </c>
      <c r="C35" s="36"/>
    </row>
    <row r="36" ht="24.75" customHeight="1" spans="1:3">
      <c r="A36" s="35" t="s">
        <v>206</v>
      </c>
      <c r="B36" s="26" t="s">
        <v>207</v>
      </c>
      <c r="C36" s="36"/>
    </row>
    <row r="37" ht="24.75" customHeight="1" spans="1:3">
      <c r="A37" s="35" t="s">
        <v>208</v>
      </c>
      <c r="B37" s="26" t="s">
        <v>209</v>
      </c>
      <c r="C37" s="36"/>
    </row>
    <row r="38" ht="24.75" customHeight="1" spans="1:3">
      <c r="A38" s="33" t="s">
        <v>210</v>
      </c>
      <c r="B38" s="34" t="s">
        <v>211</v>
      </c>
      <c r="C38" s="32">
        <f>SUM(C39:C39)</f>
        <v>523.6289</v>
      </c>
    </row>
    <row r="39" ht="24.75" customHeight="1" spans="1:3">
      <c r="A39" s="35" t="s">
        <v>212</v>
      </c>
      <c r="B39" s="26" t="s">
        <v>213</v>
      </c>
      <c r="C39" s="36">
        <v>523.6289</v>
      </c>
    </row>
  </sheetData>
  <mergeCells count="2">
    <mergeCell ref="A2:C2"/>
    <mergeCell ref="A5:B5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showZeros="0" workbookViewId="0">
      <selection activeCell="B5" sqref="B5"/>
    </sheetView>
  </sheetViews>
  <sheetFormatPr defaultColWidth="9" defaultRowHeight="13.5" outlineLevelCol="1"/>
  <cols>
    <col min="1" max="1" width="55.625" style="9" customWidth="1"/>
    <col min="2" max="2" width="40.125" customWidth="1"/>
  </cols>
  <sheetData>
    <row r="1" spans="1:1">
      <c r="A1" s="9" t="s">
        <v>214</v>
      </c>
    </row>
    <row r="2" ht="22.5" spans="1:2">
      <c r="A2" s="10" t="s">
        <v>215</v>
      </c>
      <c r="B2" s="10"/>
    </row>
    <row r="3" ht="23.25" customHeight="1" spans="1:2">
      <c r="A3" s="9" t="s">
        <v>29</v>
      </c>
      <c r="B3" s="21" t="s">
        <v>30</v>
      </c>
    </row>
    <row r="4" ht="30.75" customHeight="1" spans="1:2">
      <c r="A4" s="12" t="s">
        <v>33</v>
      </c>
      <c r="B4" s="12" t="s">
        <v>34</v>
      </c>
    </row>
    <row r="5" ht="22.5" customHeight="1" spans="1:2">
      <c r="A5" s="26" t="s">
        <v>216</v>
      </c>
      <c r="B5" s="14"/>
    </row>
    <row r="6" ht="22.5" customHeight="1" spans="1:2">
      <c r="A6" s="26" t="s">
        <v>217</v>
      </c>
      <c r="B6" s="14">
        <f>B7+B8+B11</f>
        <v>0</v>
      </c>
    </row>
    <row r="7" ht="22.5" customHeight="1" spans="1:2">
      <c r="A7" s="26" t="s">
        <v>218</v>
      </c>
      <c r="B7" s="14"/>
    </row>
    <row r="8" ht="22.5" customHeight="1" spans="1:2">
      <c r="A8" s="26" t="s">
        <v>219</v>
      </c>
      <c r="B8" s="14">
        <f>B9+B10</f>
        <v>0</v>
      </c>
    </row>
    <row r="9" ht="22.5" customHeight="1" spans="1:2">
      <c r="A9" s="26" t="s">
        <v>220</v>
      </c>
      <c r="B9" s="14"/>
    </row>
    <row r="10" ht="22.5" customHeight="1" spans="1:2">
      <c r="A10" s="26" t="s">
        <v>221</v>
      </c>
      <c r="B10" s="14"/>
    </row>
    <row r="11" ht="22.5" customHeight="1" spans="1:2">
      <c r="A11" s="26" t="s">
        <v>222</v>
      </c>
      <c r="B11" s="14"/>
    </row>
    <row r="12" ht="22.5" customHeight="1" spans="1:2">
      <c r="A12" s="26"/>
      <c r="B12" s="14"/>
    </row>
    <row r="14" spans="1:1">
      <c r="A14" s="9" t="s">
        <v>223</v>
      </c>
    </row>
    <row r="15" s="25" customFormat="1" ht="82.5" customHeight="1" spans="1:2">
      <c r="A15" s="27" t="s">
        <v>224</v>
      </c>
      <c r="B15" s="27"/>
    </row>
    <row r="16" ht="70.5" customHeight="1" spans="1:2">
      <c r="A16" s="27" t="s">
        <v>225</v>
      </c>
      <c r="B16" s="27"/>
    </row>
  </sheetData>
  <mergeCells count="3">
    <mergeCell ref="A2:B2"/>
    <mergeCell ref="A15:B15"/>
    <mergeCell ref="A16:B1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Zeros="0" workbookViewId="0">
      <selection activeCell="A3" sqref="A3"/>
    </sheetView>
  </sheetViews>
  <sheetFormatPr defaultColWidth="9" defaultRowHeight="13.5" outlineLevelCol="4"/>
  <cols>
    <col min="1" max="1" width="12.625" style="20" customWidth="1"/>
    <col min="2" max="2" width="57.5" customWidth="1"/>
    <col min="3" max="5" width="18.75" customWidth="1"/>
  </cols>
  <sheetData>
    <row r="1" spans="1:1">
      <c r="A1" s="20" t="s">
        <v>226</v>
      </c>
    </row>
    <row r="2" ht="29.25" customHeight="1" spans="1:5">
      <c r="A2" s="10" t="s">
        <v>227</v>
      </c>
      <c r="B2" s="10"/>
      <c r="C2" s="10"/>
      <c r="D2" s="10"/>
      <c r="E2" s="10"/>
    </row>
    <row r="3" ht="18.75" customHeight="1" spans="1:5">
      <c r="A3" s="20" t="s">
        <v>29</v>
      </c>
      <c r="E3" s="21" t="s">
        <v>30</v>
      </c>
    </row>
    <row r="4" s="8" customFormat="1" ht="21" customHeight="1" spans="1:5">
      <c r="A4" s="22" t="s">
        <v>79</v>
      </c>
      <c r="B4" s="12" t="s">
        <v>228</v>
      </c>
      <c r="C4" s="12" t="s">
        <v>229</v>
      </c>
      <c r="D4" s="12"/>
      <c r="E4" s="12"/>
    </row>
    <row r="5" s="8" customFormat="1" ht="21" customHeight="1" spans="1:5">
      <c r="A5" s="22"/>
      <c r="B5" s="12"/>
      <c r="C5" s="12" t="s">
        <v>81</v>
      </c>
      <c r="D5" s="12" t="s">
        <v>82</v>
      </c>
      <c r="E5" s="12" t="s">
        <v>83</v>
      </c>
    </row>
    <row r="6" ht="23.25" customHeight="1" spans="1:5">
      <c r="A6" s="23" t="s">
        <v>84</v>
      </c>
      <c r="B6" s="24"/>
      <c r="C6" s="14">
        <f t="shared" ref="C6" si="0">SUM(D6:E6)</f>
        <v>0</v>
      </c>
      <c r="D6" s="15"/>
      <c r="E6" s="15"/>
    </row>
    <row r="7" ht="21" customHeight="1"/>
    <row r="8" ht="21" customHeight="1"/>
    <row r="9" ht="21" customHeight="1"/>
  </sheetData>
  <mergeCells count="5">
    <mergeCell ref="A2:E2"/>
    <mergeCell ref="C4:E4"/>
    <mergeCell ref="A6:B6"/>
    <mergeCell ref="A4:A5"/>
    <mergeCell ref="B4:B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showZeros="0" workbookViewId="0">
      <selection activeCell="A9" sqref="A9"/>
    </sheetView>
  </sheetViews>
  <sheetFormatPr defaultColWidth="9" defaultRowHeight="13.5"/>
  <cols>
    <col min="1" max="1" width="25.5" customWidth="1"/>
    <col min="2" max="3" width="15.875" customWidth="1"/>
    <col min="4" max="5" width="13.75" customWidth="1"/>
    <col min="6" max="7" width="17.25" customWidth="1"/>
    <col min="8" max="8" width="14.25" customWidth="1"/>
    <col min="9" max="9" width="15.125" customWidth="1"/>
  </cols>
  <sheetData>
    <row r="1" spans="1:1">
      <c r="A1" t="s">
        <v>230</v>
      </c>
    </row>
    <row r="2" ht="31.5" customHeight="1" spans="1:9">
      <c r="A2" s="10" t="s">
        <v>231</v>
      </c>
      <c r="B2" s="10"/>
      <c r="C2" s="10"/>
      <c r="D2" s="10"/>
      <c r="E2" s="10"/>
      <c r="F2" s="10"/>
      <c r="G2" s="10"/>
      <c r="H2" s="10"/>
      <c r="I2" s="10"/>
    </row>
    <row r="3" ht="20.25" customHeight="1" spans="1:9">
      <c r="A3" t="s">
        <v>29</v>
      </c>
      <c r="I3" t="s">
        <v>30</v>
      </c>
    </row>
    <row r="4" s="7" customFormat="1" ht="27" customHeight="1" spans="1:9">
      <c r="A4" s="11" t="s">
        <v>232</v>
      </c>
      <c r="B4" s="12" t="s">
        <v>233</v>
      </c>
      <c r="C4" s="12" t="s">
        <v>234</v>
      </c>
      <c r="D4" s="12"/>
      <c r="E4" s="12"/>
      <c r="F4" s="12"/>
      <c r="G4" s="12"/>
      <c r="H4" s="12" t="s">
        <v>235</v>
      </c>
      <c r="I4" s="12" t="s">
        <v>236</v>
      </c>
    </row>
    <row r="5" ht="24" customHeight="1" spans="1:9">
      <c r="A5" s="11"/>
      <c r="B5" s="12"/>
      <c r="C5" s="12" t="s">
        <v>84</v>
      </c>
      <c r="D5" s="12" t="s">
        <v>237</v>
      </c>
      <c r="E5" s="12" t="s">
        <v>238</v>
      </c>
      <c r="F5" s="12" t="s">
        <v>239</v>
      </c>
      <c r="G5" s="12" t="s">
        <v>240</v>
      </c>
      <c r="H5" s="12"/>
      <c r="I5" s="12"/>
    </row>
    <row r="6" ht="34.5" customHeight="1" spans="1:9">
      <c r="A6" s="18" t="s">
        <v>241</v>
      </c>
      <c r="B6" s="14">
        <f>C6+H6+I6</f>
        <v>130.996365</v>
      </c>
      <c r="C6" s="14">
        <f>SUM(D6:G6)</f>
        <v>130.996365</v>
      </c>
      <c r="D6" s="14">
        <v>130.996365</v>
      </c>
      <c r="E6" s="14"/>
      <c r="F6" s="14"/>
      <c r="G6" s="14"/>
      <c r="H6" s="14"/>
      <c r="I6" s="14"/>
    </row>
    <row r="7" ht="34.5" customHeight="1" spans="1:9">
      <c r="A7" s="18" t="s">
        <v>242</v>
      </c>
      <c r="B7" s="14">
        <f t="shared" ref="B7:B9" si="0">C7+H7+I7</f>
        <v>8.61</v>
      </c>
      <c r="C7" s="14">
        <f t="shared" ref="C7:C9" si="1">SUM(D7:G7)</f>
        <v>8.61</v>
      </c>
      <c r="D7" s="14">
        <v>8.61</v>
      </c>
      <c r="E7" s="14"/>
      <c r="F7" s="14"/>
      <c r="G7" s="14"/>
      <c r="H7" s="14"/>
      <c r="I7" s="14"/>
    </row>
    <row r="8" ht="34.5" customHeight="1" spans="1:9">
      <c r="A8" s="18" t="s">
        <v>243</v>
      </c>
      <c r="B8" s="14">
        <f t="shared" si="0"/>
        <v>1.5</v>
      </c>
      <c r="C8" s="14">
        <f t="shared" si="1"/>
        <v>1.5</v>
      </c>
      <c r="D8" s="14">
        <v>1.5</v>
      </c>
      <c r="E8" s="14"/>
      <c r="F8" s="14"/>
      <c r="G8" s="14"/>
      <c r="H8" s="14"/>
      <c r="I8" s="14"/>
    </row>
    <row r="9" ht="34.5" customHeight="1" spans="1:9">
      <c r="A9" s="18" t="s">
        <v>244</v>
      </c>
      <c r="B9" s="14">
        <f t="shared" si="0"/>
        <v>9.6394</v>
      </c>
      <c r="C9" s="14">
        <f t="shared" si="1"/>
        <v>9.6394</v>
      </c>
      <c r="D9" s="14">
        <v>9.6394</v>
      </c>
      <c r="E9" s="14"/>
      <c r="F9" s="14"/>
      <c r="G9" s="14"/>
      <c r="H9" s="14"/>
      <c r="I9" s="14"/>
    </row>
    <row r="10" ht="34.5" customHeight="1" spans="1:9">
      <c r="A10" s="12" t="s">
        <v>84</v>
      </c>
      <c r="B10" s="15">
        <f>SUM(B6:B9)</f>
        <v>150.745765</v>
      </c>
      <c r="C10" s="15">
        <f t="shared" ref="C10:D10" si="2">SUM(C6:C9)</f>
        <v>150.745765</v>
      </c>
      <c r="D10" s="15">
        <f t="shared" si="2"/>
        <v>150.745765</v>
      </c>
      <c r="E10" s="15"/>
      <c r="F10" s="15"/>
      <c r="G10" s="15"/>
      <c r="H10" s="15"/>
      <c r="I10" s="15"/>
    </row>
  </sheetData>
  <mergeCells count="6">
    <mergeCell ref="A2:I2"/>
    <mergeCell ref="C4:G4"/>
    <mergeCell ref="A4:A5"/>
    <mergeCell ref="B4:B5"/>
    <mergeCell ref="H4:H5"/>
    <mergeCell ref="I4:I5"/>
  </mergeCells>
  <pageMargins left="0.707638888888889" right="0.707638888888889" top="0.747916666666667" bottom="0.747916666666667" header="0.313888888888889" footer="0.313888888888889"/>
  <pageSetup paperSize="9" scale="9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Zeros="0" workbookViewId="0">
      <selection activeCell="A2" sqref="A2:I2"/>
    </sheetView>
  </sheetViews>
  <sheetFormatPr defaultColWidth="9" defaultRowHeight="13.5"/>
  <cols>
    <col min="1" max="1" width="25.5" style="8" customWidth="1"/>
    <col min="2" max="3" width="15.875" customWidth="1"/>
    <col min="4" max="5" width="13.75" customWidth="1"/>
    <col min="6" max="7" width="17.25" customWidth="1"/>
    <col min="8" max="8" width="13.875" customWidth="1"/>
    <col min="9" max="9" width="12.875" customWidth="1"/>
    <col min="10" max="10" width="11" customWidth="1"/>
  </cols>
  <sheetData>
    <row r="1" spans="1:1">
      <c r="A1" s="9" t="s">
        <v>245</v>
      </c>
    </row>
    <row r="2" ht="31.5" customHeight="1" spans="1:9">
      <c r="A2" s="10" t="s">
        <v>246</v>
      </c>
      <c r="B2" s="10"/>
      <c r="C2" s="10"/>
      <c r="D2" s="10"/>
      <c r="E2" s="10"/>
      <c r="F2" s="10"/>
      <c r="G2" s="10"/>
      <c r="H2" s="10"/>
      <c r="I2" s="10"/>
    </row>
    <row r="3" ht="20.25" customHeight="1" spans="1:10">
      <c r="A3" s="9" t="s">
        <v>29</v>
      </c>
      <c r="J3" t="s">
        <v>30</v>
      </c>
    </row>
    <row r="4" s="7" customFormat="1" ht="27" customHeight="1" spans="1:10">
      <c r="A4" s="11" t="s">
        <v>232</v>
      </c>
      <c r="B4" s="12" t="s">
        <v>233</v>
      </c>
      <c r="C4" s="12" t="s">
        <v>234</v>
      </c>
      <c r="D4" s="12"/>
      <c r="E4" s="12"/>
      <c r="F4" s="12"/>
      <c r="G4" s="12"/>
      <c r="H4" s="12" t="s">
        <v>235</v>
      </c>
      <c r="I4" s="12" t="s">
        <v>236</v>
      </c>
      <c r="J4" s="16" t="s">
        <v>247</v>
      </c>
    </row>
    <row r="5" ht="24" customHeight="1" spans="1:10">
      <c r="A5" s="11"/>
      <c r="B5" s="12"/>
      <c r="C5" s="12" t="s">
        <v>84</v>
      </c>
      <c r="D5" s="12" t="s">
        <v>237</v>
      </c>
      <c r="E5" s="12" t="s">
        <v>238</v>
      </c>
      <c r="F5" s="12" t="s">
        <v>239</v>
      </c>
      <c r="G5" s="12" t="s">
        <v>240</v>
      </c>
      <c r="H5" s="12"/>
      <c r="I5" s="12"/>
      <c r="J5" s="17"/>
    </row>
    <row r="6" ht="34.5" customHeight="1" spans="1:10">
      <c r="A6" s="13" t="s">
        <v>248</v>
      </c>
      <c r="B6" s="14">
        <f>C6+H6+I6</f>
        <v>0.45</v>
      </c>
      <c r="C6" s="14">
        <f>SUM(D6:G6)</f>
        <v>0.45</v>
      </c>
      <c r="D6" s="14">
        <v>0.45</v>
      </c>
      <c r="E6" s="14"/>
      <c r="F6" s="14"/>
      <c r="G6" s="14"/>
      <c r="H6" s="14"/>
      <c r="I6" s="14"/>
      <c r="J6" s="18"/>
    </row>
    <row r="7" ht="34.5" customHeight="1" spans="1:10">
      <c r="A7" s="13" t="s">
        <v>249</v>
      </c>
      <c r="B7" s="14">
        <f t="shared" ref="B7:B9" si="0">C7+H7+I7</f>
        <v>373.7879</v>
      </c>
      <c r="C7" s="14">
        <f t="shared" ref="C7:C9" si="1">SUM(D7:G7)</f>
        <v>373.7879</v>
      </c>
      <c r="D7" s="14">
        <v>373.7879</v>
      </c>
      <c r="E7" s="14"/>
      <c r="F7" s="14"/>
      <c r="G7" s="14"/>
      <c r="H7" s="14"/>
      <c r="I7" s="14"/>
      <c r="J7" s="18"/>
    </row>
    <row r="8" ht="34.5" customHeight="1" spans="1:10">
      <c r="A8" s="13" t="s">
        <v>250</v>
      </c>
      <c r="B8" s="14">
        <f t="shared" si="0"/>
        <v>169.841</v>
      </c>
      <c r="C8" s="14">
        <f t="shared" si="1"/>
        <v>169.841</v>
      </c>
      <c r="D8" s="14">
        <v>169.841</v>
      </c>
      <c r="E8" s="14"/>
      <c r="F8" s="14"/>
      <c r="G8" s="14"/>
      <c r="H8" s="14"/>
      <c r="I8" s="14"/>
      <c r="J8" s="18"/>
    </row>
    <row r="9" ht="34.5" customHeight="1" spans="1:10">
      <c r="A9" s="13" t="s">
        <v>251</v>
      </c>
      <c r="B9" s="14">
        <f t="shared" si="0"/>
        <v>6.07</v>
      </c>
      <c r="C9" s="14">
        <f t="shared" si="1"/>
        <v>6.07</v>
      </c>
      <c r="D9" s="14">
        <v>6.07</v>
      </c>
      <c r="E9" s="14"/>
      <c r="F9" s="14"/>
      <c r="G9" s="14"/>
      <c r="H9" s="14"/>
      <c r="I9" s="14"/>
      <c r="J9" s="18"/>
    </row>
    <row r="10" ht="34.5" customHeight="1" spans="1:10">
      <c r="A10" s="12" t="s">
        <v>84</v>
      </c>
      <c r="B10" s="15">
        <f>SUM(B6:B9)</f>
        <v>550.1489</v>
      </c>
      <c r="C10" s="15">
        <f t="shared" ref="C10:D10" si="2">SUM(C6:C9)</f>
        <v>550.1489</v>
      </c>
      <c r="D10" s="15">
        <f t="shared" si="2"/>
        <v>550.1489</v>
      </c>
      <c r="E10" s="15"/>
      <c r="F10" s="15"/>
      <c r="G10" s="15"/>
      <c r="H10" s="15"/>
      <c r="I10" s="15"/>
      <c r="J10" s="19"/>
    </row>
  </sheetData>
  <mergeCells count="7">
    <mergeCell ref="A2:I2"/>
    <mergeCell ref="C4:G4"/>
    <mergeCell ref="A4:A5"/>
    <mergeCell ref="B4:B5"/>
    <mergeCell ref="H4:H5"/>
    <mergeCell ref="I4:I5"/>
    <mergeCell ref="J4:J5"/>
  </mergeCells>
  <pageMargins left="0.707638888888889" right="0.16875" top="0.747916666666667" bottom="0.747916666666667" header="0.313888888888889" footer="0.313888888888889"/>
  <pageSetup paperSize="9" scale="8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A12"/>
  <sheetViews>
    <sheetView workbookViewId="0">
      <selection activeCell="A6" sqref="A6"/>
    </sheetView>
  </sheetViews>
  <sheetFormatPr defaultColWidth="9" defaultRowHeight="13.5"/>
  <cols>
    <col min="1" max="1" width="94.125" customWidth="1"/>
  </cols>
  <sheetData>
    <row r="1" ht="31.5" spans="1:1">
      <c r="A1" s="1" t="s">
        <v>252</v>
      </c>
    </row>
    <row r="2" ht="31.5" spans="1:1">
      <c r="A2" s="1"/>
    </row>
    <row r="3" s="3" customFormat="1" ht="18.75" spans="1:1">
      <c r="A3" s="5" t="s">
        <v>253</v>
      </c>
    </row>
    <row r="4" s="3" customFormat="1" ht="37.5" spans="1:1">
      <c r="A4" s="6" t="s">
        <v>254</v>
      </c>
    </row>
    <row r="5" s="4" customFormat="1" ht="18.75" spans="1:1">
      <c r="A5" s="5" t="s">
        <v>255</v>
      </c>
    </row>
    <row r="6" s="3" customFormat="1" ht="18.75" spans="1:1">
      <c r="A6" s="6" t="s">
        <v>256</v>
      </c>
    </row>
    <row r="7" s="3" customFormat="1" ht="18.75"/>
    <row r="8" s="3" customFormat="1" ht="18.75"/>
    <row r="9" s="3" customFormat="1" ht="18.75"/>
    <row r="11" ht="18.75" spans="1:1">
      <c r="A11" s="3"/>
    </row>
    <row r="12" ht="18.75" spans="1:1">
      <c r="A12" s="3"/>
    </row>
  </sheetData>
  <pageMargins left="0.699305555555556" right="0.699305555555556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7" sqref="A7"/>
    </sheetView>
  </sheetViews>
  <sheetFormatPr defaultColWidth="9" defaultRowHeight="13.5" outlineLevelRow="3"/>
  <cols>
    <col min="1" max="1" width="91.75" customWidth="1"/>
  </cols>
  <sheetData>
    <row r="1" ht="62.25" customHeight="1" spans="1:1">
      <c r="A1" s="1" t="s">
        <v>257</v>
      </c>
    </row>
    <row r="2" ht="44.25" customHeight="1" spans="1:1">
      <c r="A2" s="2" t="s">
        <v>258</v>
      </c>
    </row>
    <row r="3" ht="30.75" customHeight="1" spans="1:1">
      <c r="A3" s="3" t="s">
        <v>259</v>
      </c>
    </row>
    <row r="4" ht="30.75" customHeight="1" spans="1:1">
      <c r="A4" s="3" t="s">
        <v>260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B1:B18"/>
  <sheetViews>
    <sheetView workbookViewId="0">
      <selection activeCell="B17" sqref="B17"/>
    </sheetView>
  </sheetViews>
  <sheetFormatPr defaultColWidth="9" defaultRowHeight="13.5" outlineLevelCol="1"/>
  <cols>
    <col min="2" max="2" width="77.125" customWidth="1"/>
  </cols>
  <sheetData>
    <row r="1" ht="44.25" customHeight="1" spans="2:2">
      <c r="B1" s="63" t="s">
        <v>3</v>
      </c>
    </row>
    <row r="2" ht="39.75" customHeight="1" spans="2:2">
      <c r="B2" s="64" t="s">
        <v>4</v>
      </c>
    </row>
    <row r="3" ht="39.75" customHeight="1" spans="2:2">
      <c r="B3" s="65" t="s">
        <v>5</v>
      </c>
    </row>
    <row r="4" ht="39.75" customHeight="1" spans="2:2">
      <c r="B4" s="65" t="s">
        <v>6</v>
      </c>
    </row>
    <row r="5" ht="39.75" customHeight="1" spans="2:2">
      <c r="B5" s="64" t="s">
        <v>7</v>
      </c>
    </row>
    <row r="6" ht="39.75" customHeight="1" spans="2:2">
      <c r="B6" s="65" t="s">
        <v>8</v>
      </c>
    </row>
    <row r="7" ht="39.75" customHeight="1" spans="2:2">
      <c r="B7" s="65" t="s">
        <v>9</v>
      </c>
    </row>
    <row r="8" ht="39.75" customHeight="1" spans="2:2">
      <c r="B8" s="65" t="s">
        <v>10</v>
      </c>
    </row>
    <row r="9" ht="39.75" customHeight="1" spans="2:2">
      <c r="B9" s="65" t="s">
        <v>11</v>
      </c>
    </row>
    <row r="10" ht="39.75" customHeight="1" spans="2:2">
      <c r="B10" s="65" t="s">
        <v>12</v>
      </c>
    </row>
    <row r="11" ht="39.75" customHeight="1" spans="2:2">
      <c r="B11" s="65" t="s">
        <v>13</v>
      </c>
    </row>
    <row r="12" ht="39.75" customHeight="1" spans="2:2">
      <c r="B12" s="65" t="s">
        <v>14</v>
      </c>
    </row>
    <row r="13" ht="39.75" customHeight="1" spans="2:2">
      <c r="B13" s="65" t="s">
        <v>15</v>
      </c>
    </row>
    <row r="14" ht="39.75" customHeight="1" spans="2:2">
      <c r="B14" s="65" t="s">
        <v>16</v>
      </c>
    </row>
    <row r="15" ht="39.75" customHeight="1" spans="2:2">
      <c r="B15" s="65" t="s">
        <v>17</v>
      </c>
    </row>
    <row r="16" ht="39.75" customHeight="1" spans="2:2">
      <c r="B16" s="65" t="s">
        <v>18</v>
      </c>
    </row>
    <row r="17" ht="39.75" customHeight="1" spans="2:2">
      <c r="B17" s="64" t="s">
        <v>19</v>
      </c>
    </row>
    <row r="18" ht="39.75" customHeight="1" spans="2:2">
      <c r="B18" s="64" t="s">
        <v>20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I11"/>
  <sheetViews>
    <sheetView workbookViewId="0">
      <selection activeCell="A10" sqref="A10:I11"/>
    </sheetView>
  </sheetViews>
  <sheetFormatPr defaultColWidth="9" defaultRowHeight="13.5"/>
  <sheetData>
    <row r="1" ht="31.5" spans="1:9">
      <c r="A1" s="1" t="s">
        <v>21</v>
      </c>
      <c r="B1" s="1"/>
      <c r="C1" s="1"/>
      <c r="D1" s="1"/>
      <c r="E1" s="1"/>
      <c r="F1" s="1"/>
      <c r="G1" s="1"/>
      <c r="H1" s="1"/>
      <c r="I1" s="1"/>
    </row>
    <row r="2" s="60" customFormat="1" ht="24.75" customHeight="1" spans="1:9">
      <c r="A2" s="61" t="s">
        <v>22</v>
      </c>
      <c r="B2" s="61"/>
      <c r="C2" s="61"/>
      <c r="D2" s="61"/>
      <c r="E2" s="61"/>
      <c r="F2" s="61"/>
      <c r="G2" s="61"/>
      <c r="H2" s="61"/>
      <c r="I2" s="61"/>
    </row>
    <row r="3" spans="1:9">
      <c r="A3" s="62" t="s">
        <v>23</v>
      </c>
      <c r="B3" s="62"/>
      <c r="C3" s="62"/>
      <c r="D3" s="62"/>
      <c r="E3" s="62"/>
      <c r="F3" s="62"/>
      <c r="G3" s="62"/>
      <c r="H3" s="62"/>
      <c r="I3" s="62"/>
    </row>
    <row r="4" ht="178" customHeight="1" spans="1:9">
      <c r="A4" s="62"/>
      <c r="B4" s="62"/>
      <c r="C4" s="62"/>
      <c r="D4" s="62"/>
      <c r="E4" s="62"/>
      <c r="F4" s="62"/>
      <c r="G4" s="62"/>
      <c r="H4" s="62"/>
      <c r="I4" s="62"/>
    </row>
    <row r="5" s="7" customFormat="1" ht="24.75" customHeight="1" spans="1:9">
      <c r="A5" s="61" t="s">
        <v>24</v>
      </c>
      <c r="B5" s="61"/>
      <c r="C5" s="61"/>
      <c r="D5" s="61"/>
      <c r="E5" s="61"/>
      <c r="F5" s="61"/>
      <c r="G5" s="61"/>
      <c r="H5" s="61"/>
      <c r="I5" s="61"/>
    </row>
    <row r="6" ht="24.75" customHeight="1" spans="1:9">
      <c r="A6" s="62" t="s">
        <v>25</v>
      </c>
      <c r="B6" s="62"/>
      <c r="C6" s="62"/>
      <c r="D6" s="62"/>
      <c r="E6" s="62"/>
      <c r="F6" s="62"/>
      <c r="G6" s="62"/>
      <c r="H6" s="62"/>
      <c r="I6" s="62"/>
    </row>
    <row r="7" ht="24.75" customHeight="1" spans="1:9">
      <c r="A7" s="62"/>
      <c r="B7" s="62"/>
      <c r="C7" s="62"/>
      <c r="D7" s="62"/>
      <c r="E7" s="62"/>
      <c r="F7" s="62"/>
      <c r="G7" s="62"/>
      <c r="H7" s="62"/>
      <c r="I7" s="62"/>
    </row>
    <row r="8" ht="24.75" customHeight="1" spans="1:9">
      <c r="A8" s="62"/>
      <c r="B8" s="62"/>
      <c r="C8" s="62"/>
      <c r="D8" s="62"/>
      <c r="E8" s="62"/>
      <c r="F8" s="62"/>
      <c r="G8" s="62"/>
      <c r="H8" s="62"/>
      <c r="I8" s="62"/>
    </row>
    <row r="9" ht="24.75" customHeight="1" spans="1:9">
      <c r="A9" s="62"/>
      <c r="B9" s="62"/>
      <c r="C9" s="62"/>
      <c r="D9" s="62"/>
      <c r="E9" s="62"/>
      <c r="F9" s="62"/>
      <c r="G9" s="62"/>
      <c r="H9" s="62"/>
      <c r="I9" s="62"/>
    </row>
    <row r="10" ht="24.75" customHeight="1" spans="1:9">
      <c r="A10" s="62" t="s">
        <v>26</v>
      </c>
      <c r="B10" s="62"/>
      <c r="C10" s="62"/>
      <c r="D10" s="62"/>
      <c r="E10" s="62"/>
      <c r="F10" s="62"/>
      <c r="G10" s="62"/>
      <c r="H10" s="62"/>
      <c r="I10" s="62"/>
    </row>
    <row r="11" ht="24.75" customHeight="1" spans="1:9">
      <c r="A11" s="62"/>
      <c r="B11" s="62"/>
      <c r="C11" s="62"/>
      <c r="D11" s="62"/>
      <c r="E11" s="62"/>
      <c r="F11" s="62"/>
      <c r="G11" s="62"/>
      <c r="H11" s="62"/>
      <c r="I11" s="62"/>
    </row>
  </sheetData>
  <mergeCells count="7">
    <mergeCell ref="A1:I1"/>
    <mergeCell ref="A2:I2"/>
    <mergeCell ref="A5:I5"/>
    <mergeCell ref="A10:I11"/>
    <mergeCell ref="A3:I4"/>
    <mergeCell ref="A6:I7"/>
    <mergeCell ref="A8:I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9:I23"/>
  <sheetViews>
    <sheetView workbookViewId="0">
      <selection activeCell="A19" sqref="A19:I20"/>
    </sheetView>
  </sheetViews>
  <sheetFormatPr defaultColWidth="9" defaultRowHeight="13.5"/>
  <sheetData>
    <row r="19" ht="27.75" customHeight="1" spans="1:9">
      <c r="A19" s="59" t="s">
        <v>7</v>
      </c>
      <c r="B19" s="59"/>
      <c r="C19" s="59"/>
      <c r="D19" s="59"/>
      <c r="E19" s="59"/>
      <c r="F19" s="59"/>
      <c r="G19" s="59"/>
      <c r="H19" s="59"/>
      <c r="I19" s="59"/>
    </row>
    <row r="20" ht="27.75" customHeight="1" spans="1:9">
      <c r="A20" s="59"/>
      <c r="B20" s="59"/>
      <c r="C20" s="59"/>
      <c r="D20" s="59"/>
      <c r="E20" s="59"/>
      <c r="F20" s="59"/>
      <c r="G20" s="59"/>
      <c r="H20" s="59"/>
      <c r="I20" s="59"/>
    </row>
    <row r="21" spans="1:9">
      <c r="A21" s="59"/>
      <c r="B21" s="59"/>
      <c r="C21" s="59"/>
      <c r="D21" s="59"/>
      <c r="E21" s="59"/>
      <c r="F21" s="59"/>
      <c r="G21" s="59"/>
      <c r="H21" s="59"/>
      <c r="I21" s="59"/>
    </row>
    <row r="22" spans="1:9">
      <c r="A22" s="59"/>
      <c r="B22" s="59"/>
      <c r="C22" s="59"/>
      <c r="D22" s="59"/>
      <c r="E22" s="59"/>
      <c r="F22" s="59"/>
      <c r="G22" s="59"/>
      <c r="H22" s="59"/>
      <c r="I22" s="59"/>
    </row>
    <row r="23" ht="46.5" spans="1:9">
      <c r="A23" s="59"/>
      <c r="B23" s="59"/>
      <c r="C23" s="59"/>
      <c r="D23" s="59"/>
      <c r="E23" s="59"/>
      <c r="F23" s="59"/>
      <c r="G23" s="59"/>
      <c r="H23" s="59"/>
      <c r="I23" s="59"/>
    </row>
  </sheetData>
  <mergeCells count="3">
    <mergeCell ref="A23:I23"/>
    <mergeCell ref="A19:I20"/>
    <mergeCell ref="A21:I2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5"/>
  </sheetPr>
  <dimension ref="A1:D20"/>
  <sheetViews>
    <sheetView showZeros="0" workbookViewId="0">
      <selection activeCell="J19" sqref="J19"/>
    </sheetView>
  </sheetViews>
  <sheetFormatPr defaultColWidth="9" defaultRowHeight="13.5" outlineLevelCol="3"/>
  <cols>
    <col min="1" max="1" width="27.625" customWidth="1"/>
    <col min="2" max="2" width="16.375" customWidth="1"/>
    <col min="3" max="3" width="23.5" customWidth="1"/>
    <col min="4" max="4" width="17.125" customWidth="1"/>
    <col min="5" max="5" width="14.25" customWidth="1"/>
  </cols>
  <sheetData>
    <row r="1" spans="1:1">
      <c r="A1" t="s">
        <v>27</v>
      </c>
    </row>
    <row r="2" ht="38.25" customHeight="1" spans="1:4">
      <c r="A2" s="50" t="s">
        <v>28</v>
      </c>
      <c r="B2" s="50"/>
      <c r="C2" s="50"/>
      <c r="D2" s="50"/>
    </row>
    <row r="3" ht="20.25" customHeight="1" spans="1:4">
      <c r="A3" t="s">
        <v>29</v>
      </c>
      <c r="D3" s="21" t="s">
        <v>30</v>
      </c>
    </row>
    <row r="4" ht="30" customHeight="1" spans="1:4">
      <c r="A4" s="51" t="s">
        <v>31</v>
      </c>
      <c r="B4" s="51"/>
      <c r="C4" s="51" t="s">
        <v>32</v>
      </c>
      <c r="D4" s="51"/>
    </row>
    <row r="5" ht="31.5" customHeight="1" spans="1:4">
      <c r="A5" s="51" t="s">
        <v>33</v>
      </c>
      <c r="B5" s="51" t="s">
        <v>34</v>
      </c>
      <c r="C5" s="51" t="s">
        <v>33</v>
      </c>
      <c r="D5" s="51" t="s">
        <v>34</v>
      </c>
    </row>
    <row r="6" ht="31.5" customHeight="1" spans="1:4">
      <c r="A6" s="52" t="s">
        <v>35</v>
      </c>
      <c r="B6" s="53">
        <v>700.894665</v>
      </c>
      <c r="C6" s="52" t="s">
        <v>36</v>
      </c>
      <c r="D6" s="53">
        <v>150.745765</v>
      </c>
    </row>
    <row r="7" ht="31.5" customHeight="1" spans="1:4">
      <c r="A7" s="52" t="s">
        <v>37</v>
      </c>
      <c r="B7" s="53">
        <f>表2!B6</f>
        <v>700.894665</v>
      </c>
      <c r="C7" s="52" t="s">
        <v>38</v>
      </c>
      <c r="D7" s="53">
        <v>550.1489</v>
      </c>
    </row>
    <row r="8" ht="31.5" customHeight="1" spans="1:4">
      <c r="A8" s="52" t="s">
        <v>39</v>
      </c>
      <c r="B8" s="53">
        <f>表2!B7</f>
        <v>0</v>
      </c>
      <c r="C8" s="52" t="s">
        <v>40</v>
      </c>
      <c r="D8" s="53">
        <f>表3!B17</f>
        <v>0</v>
      </c>
    </row>
    <row r="9" ht="31.5" customHeight="1" spans="1:4">
      <c r="A9" s="52" t="s">
        <v>41</v>
      </c>
      <c r="B9" s="53">
        <f>表2!B8</f>
        <v>0</v>
      </c>
      <c r="C9" s="52"/>
      <c r="D9" s="53"/>
    </row>
    <row r="10" ht="31.5" customHeight="1" spans="1:4">
      <c r="A10" s="52" t="s">
        <v>42</v>
      </c>
      <c r="B10" s="53">
        <f>表2!B9</f>
        <v>0</v>
      </c>
      <c r="C10" s="52"/>
      <c r="D10" s="53"/>
    </row>
    <row r="11" ht="31.5" customHeight="1" spans="1:4">
      <c r="A11" s="52" t="s">
        <v>43</v>
      </c>
      <c r="B11" s="53">
        <f>表2!B10</f>
        <v>0</v>
      </c>
      <c r="C11" s="52"/>
      <c r="D11" s="53"/>
    </row>
    <row r="12" ht="31.5" customHeight="1" spans="1:4">
      <c r="A12" s="52" t="s">
        <v>44</v>
      </c>
      <c r="B12" s="53">
        <f>表2!B13</f>
        <v>0</v>
      </c>
      <c r="C12" s="52"/>
      <c r="D12" s="53"/>
    </row>
    <row r="13" ht="31.5" customHeight="1" spans="1:4">
      <c r="A13" s="52"/>
      <c r="B13" s="53"/>
      <c r="C13" s="52"/>
      <c r="D13" s="53"/>
    </row>
    <row r="14" ht="31.5" customHeight="1" spans="1:4">
      <c r="A14" s="51" t="s">
        <v>45</v>
      </c>
      <c r="B14" s="54">
        <f>B6+B11+B12</f>
        <v>700.894665</v>
      </c>
      <c r="C14" s="51" t="s">
        <v>46</v>
      </c>
      <c r="D14" s="54">
        <f>D6+D7+D8</f>
        <v>700.894665</v>
      </c>
    </row>
    <row r="15" ht="31.5" customHeight="1" spans="1:4">
      <c r="A15" s="52"/>
      <c r="B15" s="53"/>
      <c r="C15" s="52"/>
      <c r="D15" s="53"/>
    </row>
    <row r="16" ht="31.5" customHeight="1" spans="1:4">
      <c r="A16" s="52" t="s">
        <v>47</v>
      </c>
      <c r="B16" s="53">
        <f>表2!B20</f>
        <v>0</v>
      </c>
      <c r="C16" s="52" t="s">
        <v>48</v>
      </c>
      <c r="D16" s="53">
        <f>表3!B21</f>
        <v>0</v>
      </c>
    </row>
    <row r="17" ht="31.5" customHeight="1" spans="1:4">
      <c r="A17" s="52" t="s">
        <v>49</v>
      </c>
      <c r="B17" s="53">
        <f>表2!B21</f>
        <v>0</v>
      </c>
      <c r="C17" s="52" t="s">
        <v>50</v>
      </c>
      <c r="D17" s="53">
        <f>表3!B22</f>
        <v>0</v>
      </c>
    </row>
    <row r="18" ht="31.5" customHeight="1" spans="1:4">
      <c r="A18" s="52" t="s">
        <v>51</v>
      </c>
      <c r="B18" s="53">
        <f>表2!B22</f>
        <v>0</v>
      </c>
      <c r="C18" s="52" t="s">
        <v>52</v>
      </c>
      <c r="D18" s="53">
        <f>表3!B23</f>
        <v>0</v>
      </c>
    </row>
    <row r="19" ht="31.5" customHeight="1" spans="1:4">
      <c r="A19" s="52"/>
      <c r="B19" s="53"/>
      <c r="C19" s="52"/>
      <c r="D19" s="53"/>
    </row>
    <row r="20" ht="31.5" customHeight="1" spans="1:4">
      <c r="A20" s="51" t="s">
        <v>53</v>
      </c>
      <c r="B20" s="54">
        <f>B14</f>
        <v>700.894665</v>
      </c>
      <c r="C20" s="51" t="s">
        <v>54</v>
      </c>
      <c r="D20" s="54">
        <f>D14+D16+D17+D18</f>
        <v>700.894665</v>
      </c>
    </row>
  </sheetData>
  <mergeCells count="3">
    <mergeCell ref="A2:D2"/>
    <mergeCell ref="A4:B4"/>
    <mergeCell ref="C4:D4"/>
  </mergeCells>
  <printOptions horizontalCentered="1"/>
  <pageMargins left="0.904166666666667" right="0.5118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showZeros="0" workbookViewId="0">
      <selection activeCell="B4" sqref="B4"/>
    </sheetView>
  </sheetViews>
  <sheetFormatPr defaultColWidth="9" defaultRowHeight="13.5" outlineLevelCol="1"/>
  <cols>
    <col min="1" max="1" width="44" customWidth="1"/>
    <col min="2" max="2" width="41" customWidth="1"/>
    <col min="3" max="3" width="14.25" customWidth="1"/>
  </cols>
  <sheetData>
    <row r="1" spans="1:1">
      <c r="A1" t="s">
        <v>55</v>
      </c>
    </row>
    <row r="2" ht="38.25" customHeight="1" spans="1:2">
      <c r="A2" s="50" t="s">
        <v>56</v>
      </c>
      <c r="B2" s="50"/>
    </row>
    <row r="3" ht="20.25" customHeight="1" spans="1:2">
      <c r="A3" t="s">
        <v>29</v>
      </c>
      <c r="B3" s="21" t="s">
        <v>30</v>
      </c>
    </row>
    <row r="4" ht="27.75" customHeight="1" spans="1:2">
      <c r="A4" s="51" t="s">
        <v>33</v>
      </c>
      <c r="B4" s="51" t="s">
        <v>34</v>
      </c>
    </row>
    <row r="5" ht="27.75" customHeight="1" spans="1:2">
      <c r="A5" s="52" t="s">
        <v>35</v>
      </c>
      <c r="B5" s="53">
        <f>B6+B7+B8+B9</f>
        <v>700.894665</v>
      </c>
    </row>
    <row r="6" ht="27.75" customHeight="1" spans="1:2">
      <c r="A6" s="52" t="s">
        <v>37</v>
      </c>
      <c r="B6" s="53">
        <v>700.894665</v>
      </c>
    </row>
    <row r="7" ht="27.75" customHeight="1" spans="1:2">
      <c r="A7" s="52" t="s">
        <v>39</v>
      </c>
      <c r="B7" s="53"/>
    </row>
    <row r="8" ht="27.75" customHeight="1" spans="1:2">
      <c r="A8" s="52" t="s">
        <v>41</v>
      </c>
      <c r="B8" s="53"/>
    </row>
    <row r="9" ht="27.75" customHeight="1" spans="1:2">
      <c r="A9" s="52" t="s">
        <v>42</v>
      </c>
      <c r="B9" s="53"/>
    </row>
    <row r="10" ht="27.75" customHeight="1" spans="1:2">
      <c r="A10" s="52" t="s">
        <v>43</v>
      </c>
      <c r="B10" s="53">
        <f>B11+B12</f>
        <v>0</v>
      </c>
    </row>
    <row r="11" ht="27.75" customHeight="1" spans="1:2">
      <c r="A11" s="52" t="s">
        <v>57</v>
      </c>
      <c r="B11" s="53"/>
    </row>
    <row r="12" ht="27.75" customHeight="1" spans="1:2">
      <c r="A12" s="52" t="s">
        <v>58</v>
      </c>
      <c r="B12" s="53"/>
    </row>
    <row r="13" ht="27.75" customHeight="1" spans="1:2">
      <c r="A13" s="52" t="s">
        <v>44</v>
      </c>
      <c r="B13" s="53">
        <f>B14+B15+B16</f>
        <v>0</v>
      </c>
    </row>
    <row r="14" ht="27.75" customHeight="1" spans="1:2">
      <c r="A14" s="52" t="s">
        <v>59</v>
      </c>
      <c r="B14" s="53"/>
    </row>
    <row r="15" ht="27.75" customHeight="1" spans="1:2">
      <c r="A15" s="52" t="s">
        <v>60</v>
      </c>
      <c r="B15" s="53"/>
    </row>
    <row r="16" ht="27.75" customHeight="1" spans="1:2">
      <c r="A16" s="52" t="s">
        <v>61</v>
      </c>
      <c r="B16" s="53"/>
    </row>
    <row r="17" ht="27.75" customHeight="1" spans="1:2">
      <c r="A17" s="52"/>
      <c r="B17" s="53"/>
    </row>
    <row r="18" ht="27.75" customHeight="1" spans="1:2">
      <c r="A18" s="51" t="s">
        <v>45</v>
      </c>
      <c r="B18" s="54">
        <f>B5+B10+B13</f>
        <v>700.894665</v>
      </c>
    </row>
    <row r="19" ht="27.75" customHeight="1" spans="1:2">
      <c r="A19" s="52"/>
      <c r="B19" s="53"/>
    </row>
    <row r="20" ht="27.75" customHeight="1" spans="1:2">
      <c r="A20" s="52" t="s">
        <v>47</v>
      </c>
      <c r="B20" s="53"/>
    </row>
    <row r="21" ht="27.75" customHeight="1" spans="1:2">
      <c r="A21" s="52" t="s">
        <v>49</v>
      </c>
      <c r="B21" s="53"/>
    </row>
    <row r="22" ht="27.75" customHeight="1" spans="1:2">
      <c r="A22" s="52" t="s">
        <v>51</v>
      </c>
      <c r="B22" s="53"/>
    </row>
    <row r="23" ht="27.75" customHeight="1" spans="1:2">
      <c r="A23" s="52"/>
      <c r="B23" s="53"/>
    </row>
    <row r="24" ht="27.75" customHeight="1" spans="1:2">
      <c r="A24" s="51" t="s">
        <v>53</v>
      </c>
      <c r="B24" s="54">
        <f>B18+B20+B21+B22</f>
        <v>700.894665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showZeros="0" workbookViewId="0">
      <selection activeCell="B4" sqref="B4"/>
    </sheetView>
  </sheetViews>
  <sheetFormatPr defaultColWidth="9" defaultRowHeight="13.5" outlineLevelCol="1"/>
  <cols>
    <col min="1" max="1" width="44.25" customWidth="1"/>
    <col min="2" max="2" width="41.125" style="37" customWidth="1"/>
    <col min="3" max="3" width="14.25" customWidth="1"/>
  </cols>
  <sheetData>
    <row r="1" spans="1:1">
      <c r="A1" t="s">
        <v>62</v>
      </c>
    </row>
    <row r="2" ht="38.25" customHeight="1" spans="1:2">
      <c r="A2" s="50" t="s">
        <v>63</v>
      </c>
      <c r="B2" s="50"/>
    </row>
    <row r="3" ht="20.25" customHeight="1" spans="1:2">
      <c r="A3" t="s">
        <v>29</v>
      </c>
      <c r="B3" s="39" t="s">
        <v>30</v>
      </c>
    </row>
    <row r="4" ht="24" customHeight="1" spans="1:2">
      <c r="A4" s="51" t="s">
        <v>33</v>
      </c>
      <c r="B4" s="55" t="s">
        <v>34</v>
      </c>
    </row>
    <row r="5" ht="24" customHeight="1" spans="1:2">
      <c r="A5" s="56" t="s">
        <v>36</v>
      </c>
      <c r="B5" s="57">
        <f>B6+B7+B8+B9</f>
        <v>150.745765</v>
      </c>
    </row>
    <row r="6" ht="24" customHeight="1" spans="1:2">
      <c r="A6" s="52" t="s">
        <v>64</v>
      </c>
      <c r="B6" s="58">
        <v>130.996365</v>
      </c>
    </row>
    <row r="7" ht="24" customHeight="1" spans="1:2">
      <c r="A7" s="52" t="s">
        <v>65</v>
      </c>
      <c r="B7" s="58">
        <v>8.61</v>
      </c>
    </row>
    <row r="8" ht="24" customHeight="1" spans="1:2">
      <c r="A8" s="52" t="s">
        <v>66</v>
      </c>
      <c r="B8" s="58">
        <v>1.5</v>
      </c>
    </row>
    <row r="9" ht="24" customHeight="1" spans="1:2">
      <c r="A9" s="52" t="s">
        <v>67</v>
      </c>
      <c r="B9" s="58">
        <v>9.6394</v>
      </c>
    </row>
    <row r="10" ht="24" customHeight="1" spans="1:2">
      <c r="A10" s="56" t="s">
        <v>38</v>
      </c>
      <c r="B10" s="57">
        <f>SUM(B11:B14)</f>
        <v>550.1489</v>
      </c>
    </row>
    <row r="11" ht="24" customHeight="1" spans="1:2">
      <c r="A11" s="52" t="s">
        <v>64</v>
      </c>
      <c r="B11" s="58">
        <v>0.45</v>
      </c>
    </row>
    <row r="12" ht="24" customHeight="1" spans="1:2">
      <c r="A12" s="52" t="s">
        <v>68</v>
      </c>
      <c r="B12" s="58">
        <v>26.07</v>
      </c>
    </row>
    <row r="13" ht="24" customHeight="1" spans="1:2">
      <c r="A13" s="52" t="s">
        <v>69</v>
      </c>
      <c r="B13" s="58">
        <v>523.6289</v>
      </c>
    </row>
    <row r="14" ht="24" customHeight="1" spans="1:2">
      <c r="A14" s="52"/>
      <c r="B14" s="58"/>
    </row>
    <row r="15" ht="24" customHeight="1" spans="1:2">
      <c r="A15" s="52"/>
      <c r="B15" s="58"/>
    </row>
    <row r="16" ht="24" customHeight="1" spans="1:2">
      <c r="A16" s="52"/>
      <c r="B16" s="58"/>
    </row>
    <row r="17" ht="24" customHeight="1" spans="1:2">
      <c r="A17" s="56" t="s">
        <v>40</v>
      </c>
      <c r="B17" s="57"/>
    </row>
    <row r="18" ht="24" customHeight="1" spans="1:2">
      <c r="A18" s="52"/>
      <c r="B18" s="58"/>
    </row>
    <row r="19" ht="24" customHeight="1" spans="1:2">
      <c r="A19" s="51" t="s">
        <v>46</v>
      </c>
      <c r="B19" s="57">
        <f>B5+B10+B17</f>
        <v>700.894665</v>
      </c>
    </row>
    <row r="20" ht="24" customHeight="1" spans="1:2">
      <c r="A20" s="52"/>
      <c r="B20" s="58"/>
    </row>
    <row r="21" ht="24" customHeight="1" spans="1:2">
      <c r="A21" s="56" t="s">
        <v>48</v>
      </c>
      <c r="B21" s="57"/>
    </row>
    <row r="22" ht="24" customHeight="1" spans="1:2">
      <c r="A22" s="56" t="s">
        <v>50</v>
      </c>
      <c r="B22" s="57"/>
    </row>
    <row r="23" ht="24" customHeight="1" spans="1:2">
      <c r="A23" s="56" t="s">
        <v>52</v>
      </c>
      <c r="B23" s="57"/>
    </row>
    <row r="24" ht="24" customHeight="1" spans="1:2">
      <c r="A24" s="52"/>
      <c r="B24" s="58"/>
    </row>
    <row r="25" ht="24" customHeight="1" spans="1:2">
      <c r="A25" s="51" t="s">
        <v>54</v>
      </c>
      <c r="B25" s="57">
        <f>B19+B21+B22+B23</f>
        <v>700.894665</v>
      </c>
    </row>
  </sheetData>
  <mergeCells count="1">
    <mergeCell ref="A2:B2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Zeros="0" workbookViewId="0">
      <selection activeCell="D5" sqref="D5"/>
    </sheetView>
  </sheetViews>
  <sheetFormatPr defaultColWidth="9" defaultRowHeight="13.5" outlineLevelCol="3"/>
  <cols>
    <col min="1" max="1" width="35.625" customWidth="1"/>
    <col min="2" max="2" width="23.625" customWidth="1"/>
    <col min="3" max="3" width="35.625" customWidth="1"/>
    <col min="4" max="4" width="25.125" customWidth="1"/>
  </cols>
  <sheetData>
    <row r="1" spans="1:1">
      <c r="A1" t="s">
        <v>70</v>
      </c>
    </row>
    <row r="2" ht="25.5" spans="1:4">
      <c r="A2" s="50" t="s">
        <v>71</v>
      </c>
      <c r="B2" s="50"/>
      <c r="C2" s="50"/>
      <c r="D2" s="50"/>
    </row>
    <row r="3" ht="19.5" customHeight="1" spans="1:4">
      <c r="A3" t="s">
        <v>29</v>
      </c>
      <c r="D3" t="s">
        <v>30</v>
      </c>
    </row>
    <row r="4" ht="36" customHeight="1" spans="1:4">
      <c r="A4" s="51" t="s">
        <v>31</v>
      </c>
      <c r="B4" s="51"/>
      <c r="C4" s="51" t="s">
        <v>32</v>
      </c>
      <c r="D4" s="51"/>
    </row>
    <row r="5" ht="36" customHeight="1" spans="1:4">
      <c r="A5" s="51" t="s">
        <v>33</v>
      </c>
      <c r="B5" s="51" t="s">
        <v>34</v>
      </c>
      <c r="C5" s="51" t="s">
        <v>33</v>
      </c>
      <c r="D5" s="51" t="s">
        <v>34</v>
      </c>
    </row>
    <row r="6" ht="36" customHeight="1" spans="1:4">
      <c r="A6" s="52" t="s">
        <v>72</v>
      </c>
      <c r="B6" s="53">
        <v>700.894665</v>
      </c>
      <c r="C6" s="52" t="s">
        <v>72</v>
      </c>
      <c r="D6" s="53">
        <v>700.894665</v>
      </c>
    </row>
    <row r="7" ht="36" customHeight="1" spans="1:4">
      <c r="A7" s="52" t="s">
        <v>73</v>
      </c>
      <c r="B7" s="53"/>
      <c r="C7" s="52" t="s">
        <v>73</v>
      </c>
      <c r="D7" s="53"/>
    </row>
    <row r="8" ht="36" customHeight="1" spans="1:4">
      <c r="A8" s="52" t="s">
        <v>74</v>
      </c>
      <c r="B8" s="53"/>
      <c r="C8" s="52" t="s">
        <v>74</v>
      </c>
      <c r="D8" s="53"/>
    </row>
    <row r="9" ht="36" customHeight="1" spans="1:4">
      <c r="A9" s="52" t="s">
        <v>75</v>
      </c>
      <c r="B9" s="53"/>
      <c r="C9" s="52" t="s">
        <v>75</v>
      </c>
      <c r="D9" s="53"/>
    </row>
    <row r="10" ht="36" customHeight="1" spans="1:4">
      <c r="A10" s="52"/>
      <c r="B10" s="53"/>
      <c r="C10" s="52"/>
      <c r="D10" s="53"/>
    </row>
    <row r="11" ht="36" customHeight="1" spans="1:4">
      <c r="A11" s="51" t="s">
        <v>45</v>
      </c>
      <c r="B11" s="54">
        <f>SUM(B6:B9)</f>
        <v>700.894665</v>
      </c>
      <c r="C11" s="51" t="s">
        <v>46</v>
      </c>
      <c r="D11" s="54">
        <f>SUM(D6:D9)</f>
        <v>700.894665</v>
      </c>
    </row>
  </sheetData>
  <mergeCells count="3">
    <mergeCell ref="A2:D2"/>
    <mergeCell ref="A4:B4"/>
    <mergeCell ref="C4:D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Zeros="0" workbookViewId="0">
      <selection activeCell="D13" sqref="D13"/>
    </sheetView>
  </sheetViews>
  <sheetFormatPr defaultColWidth="9" defaultRowHeight="13.5" outlineLevelCol="4"/>
  <cols>
    <col min="1" max="1" width="13.875" style="20" customWidth="1"/>
    <col min="2" max="2" width="30.875" customWidth="1"/>
    <col min="3" max="4" width="20.375" customWidth="1"/>
    <col min="5" max="5" width="20.375" style="37" customWidth="1"/>
  </cols>
  <sheetData>
    <row r="1" spans="1:5">
      <c r="A1" s="44" t="s">
        <v>76</v>
      </c>
      <c r="B1" s="8"/>
      <c r="C1" s="8"/>
      <c r="D1" s="8"/>
      <c r="E1" s="45"/>
    </row>
    <row r="2" ht="33" customHeight="1" spans="1:5">
      <c r="A2" s="10" t="s">
        <v>77</v>
      </c>
      <c r="B2" s="10"/>
      <c r="C2" s="10"/>
      <c r="D2" s="10"/>
      <c r="E2" s="10"/>
    </row>
    <row r="3" ht="18" customHeight="1" spans="1:5">
      <c r="A3" s="20" t="s">
        <v>29</v>
      </c>
      <c r="E3" s="39" t="s">
        <v>78</v>
      </c>
    </row>
    <row r="4" s="43" customFormat="1" ht="24" customHeight="1" spans="1:5">
      <c r="A4" s="22" t="s">
        <v>79</v>
      </c>
      <c r="B4" s="12" t="s">
        <v>80</v>
      </c>
      <c r="C4" s="12" t="s">
        <v>34</v>
      </c>
      <c r="D4" s="12"/>
      <c r="E4" s="12"/>
    </row>
    <row r="5" s="43" customFormat="1" ht="23.25" customHeight="1" spans="1:5">
      <c r="A5" s="22"/>
      <c r="B5" s="12"/>
      <c r="C5" s="12" t="s">
        <v>81</v>
      </c>
      <c r="D5" s="12" t="s">
        <v>82</v>
      </c>
      <c r="E5" s="40" t="s">
        <v>83</v>
      </c>
    </row>
    <row r="6" s="43" customFormat="1" ht="23.25" customHeight="1" spans="1:5">
      <c r="A6" s="46" t="s">
        <v>84</v>
      </c>
      <c r="B6" s="47"/>
      <c r="C6" s="15">
        <f>SUM(D6:E6)</f>
        <v>700.894665</v>
      </c>
      <c r="D6" s="15">
        <f>D7+D12+D15+D18+D23</f>
        <v>150.745765</v>
      </c>
      <c r="E6" s="41">
        <f>E7+E12+E15+E18+E23</f>
        <v>550.1489</v>
      </c>
    </row>
    <row r="7" ht="23.25" customHeight="1" spans="1:5">
      <c r="A7" s="48" t="s">
        <v>85</v>
      </c>
      <c r="B7" s="18" t="s">
        <v>86</v>
      </c>
      <c r="C7" s="15">
        <f>C8</f>
        <v>17.87768</v>
      </c>
      <c r="D7" s="15">
        <f t="shared" ref="D7:E7" si="0">D8</f>
        <v>17.87768</v>
      </c>
      <c r="E7" s="41">
        <f t="shared" si="0"/>
        <v>0</v>
      </c>
    </row>
    <row r="8" ht="23.25" customHeight="1" spans="1:5">
      <c r="A8" s="48" t="s">
        <v>87</v>
      </c>
      <c r="B8" s="18" t="s">
        <v>88</v>
      </c>
      <c r="C8" s="15">
        <f>SUM(C9:C11)</f>
        <v>17.87768</v>
      </c>
      <c r="D8" s="15">
        <f t="shared" ref="D8:E8" si="1">SUM(D9:D11)</f>
        <v>17.87768</v>
      </c>
      <c r="E8" s="41">
        <f t="shared" si="1"/>
        <v>0</v>
      </c>
    </row>
    <row r="9" ht="23.25" customHeight="1" spans="1:5">
      <c r="A9" s="48" t="s">
        <v>89</v>
      </c>
      <c r="B9" s="18" t="s">
        <v>90</v>
      </c>
      <c r="C9" s="15">
        <f t="shared" ref="C9:C25" si="2">SUM(D9:E9)</f>
        <v>6.9284</v>
      </c>
      <c r="D9" s="14">
        <v>6.9284</v>
      </c>
      <c r="E9" s="42"/>
    </row>
    <row r="10" ht="23.25" customHeight="1" spans="1:5">
      <c r="A10" s="48" t="s">
        <v>91</v>
      </c>
      <c r="B10" s="18" t="s">
        <v>92</v>
      </c>
      <c r="C10" s="15">
        <f t="shared" si="2"/>
        <v>8.6232</v>
      </c>
      <c r="D10" s="14">
        <v>8.6232</v>
      </c>
      <c r="E10" s="42"/>
    </row>
    <row r="11" ht="23.25" customHeight="1" spans="1:5">
      <c r="A11" s="48" t="s">
        <v>93</v>
      </c>
      <c r="B11" s="18" t="s">
        <v>94</v>
      </c>
      <c r="C11" s="15">
        <f t="shared" si="2"/>
        <v>2.32608</v>
      </c>
      <c r="D11" s="14">
        <v>2.32608</v>
      </c>
      <c r="E11" s="42"/>
    </row>
    <row r="12" ht="23.25" customHeight="1" spans="1:5">
      <c r="A12" s="48" t="s">
        <v>95</v>
      </c>
      <c r="B12" s="49" t="s">
        <v>96</v>
      </c>
      <c r="C12" s="15">
        <f>C13</f>
        <v>4.94194</v>
      </c>
      <c r="D12" s="15">
        <f t="shared" ref="D12:E13" si="3">D13</f>
        <v>4.94194</v>
      </c>
      <c r="E12" s="41">
        <f t="shared" si="3"/>
        <v>0</v>
      </c>
    </row>
    <row r="13" ht="23.25" customHeight="1" spans="1:5">
      <c r="A13" s="48" t="s">
        <v>97</v>
      </c>
      <c r="B13" s="49" t="s">
        <v>98</v>
      </c>
      <c r="C13" s="15">
        <f>C14</f>
        <v>4.94194</v>
      </c>
      <c r="D13" s="15">
        <f t="shared" si="3"/>
        <v>4.94194</v>
      </c>
      <c r="E13" s="41">
        <f t="shared" si="3"/>
        <v>0</v>
      </c>
    </row>
    <row r="14" ht="23.25" customHeight="1" spans="1:5">
      <c r="A14" s="48" t="s">
        <v>99</v>
      </c>
      <c r="B14" s="49" t="s">
        <v>100</v>
      </c>
      <c r="C14" s="15">
        <f t="shared" si="2"/>
        <v>4.94194</v>
      </c>
      <c r="D14" s="14">
        <v>4.94194</v>
      </c>
      <c r="E14" s="42"/>
    </row>
    <row r="15" ht="23.25" customHeight="1" spans="1:5">
      <c r="A15" s="48" t="s">
        <v>101</v>
      </c>
      <c r="B15" s="49" t="s">
        <v>102</v>
      </c>
      <c r="C15" s="15">
        <f>C16</f>
        <v>373.7879</v>
      </c>
      <c r="D15" s="15">
        <f t="shared" ref="D15:E16" si="4">D16</f>
        <v>0</v>
      </c>
      <c r="E15" s="41">
        <f t="shared" si="4"/>
        <v>373.7879</v>
      </c>
    </row>
    <row r="16" ht="23.25" customHeight="1" spans="1:5">
      <c r="A16" s="48" t="s">
        <v>103</v>
      </c>
      <c r="B16" s="18" t="s">
        <v>104</v>
      </c>
      <c r="C16" s="15">
        <f>C17</f>
        <v>373.7879</v>
      </c>
      <c r="D16" s="15">
        <f t="shared" si="4"/>
        <v>0</v>
      </c>
      <c r="E16" s="41">
        <f t="shared" si="4"/>
        <v>373.7879</v>
      </c>
    </row>
    <row r="17" ht="23.25" customHeight="1" spans="1:5">
      <c r="A17" s="48" t="s">
        <v>105</v>
      </c>
      <c r="B17" s="18" t="s">
        <v>106</v>
      </c>
      <c r="C17" s="15">
        <f t="shared" si="2"/>
        <v>373.7879</v>
      </c>
      <c r="D17" s="14"/>
      <c r="E17" s="42">
        <v>373.7879</v>
      </c>
    </row>
    <row r="18" ht="23.25" customHeight="1" spans="1:5">
      <c r="A18" s="48" t="s">
        <v>107</v>
      </c>
      <c r="B18" s="18" t="s">
        <v>108</v>
      </c>
      <c r="C18" s="15">
        <f>C19</f>
        <v>295.189945</v>
      </c>
      <c r="D18" s="15">
        <f t="shared" ref="D18:E18" si="5">D19</f>
        <v>118.828945</v>
      </c>
      <c r="E18" s="41">
        <f t="shared" si="5"/>
        <v>176.361</v>
      </c>
    </row>
    <row r="19" ht="23.25" customHeight="1" spans="1:5">
      <c r="A19" s="48" t="s">
        <v>109</v>
      </c>
      <c r="B19" s="18" t="s">
        <v>110</v>
      </c>
      <c r="C19" s="15">
        <f>SUM(C20:C22)</f>
        <v>295.189945</v>
      </c>
      <c r="D19" s="15">
        <f t="shared" ref="D19:E19" si="6">SUM(D20:D22)</f>
        <v>118.828945</v>
      </c>
      <c r="E19" s="41">
        <f t="shared" si="6"/>
        <v>176.361</v>
      </c>
    </row>
    <row r="20" ht="23.25" customHeight="1" spans="1:5">
      <c r="A20" s="48" t="s">
        <v>111</v>
      </c>
      <c r="B20" s="18" t="s">
        <v>112</v>
      </c>
      <c r="C20" s="15">
        <f t="shared" si="2"/>
        <v>119.278945</v>
      </c>
      <c r="D20" s="14">
        <v>118.828945</v>
      </c>
      <c r="E20" s="42">
        <v>0.45</v>
      </c>
    </row>
    <row r="21" ht="23.25" customHeight="1" spans="1:5">
      <c r="A21" s="48" t="s">
        <v>113</v>
      </c>
      <c r="B21" s="18" t="s">
        <v>114</v>
      </c>
      <c r="C21" s="15">
        <f t="shared" si="2"/>
        <v>6.07</v>
      </c>
      <c r="D21" s="14"/>
      <c r="E21" s="42">
        <v>6.07</v>
      </c>
    </row>
    <row r="22" ht="23.25" customHeight="1" spans="1:5">
      <c r="A22" s="48" t="s">
        <v>115</v>
      </c>
      <c r="B22" s="18" t="s">
        <v>116</v>
      </c>
      <c r="C22" s="15">
        <f t="shared" si="2"/>
        <v>169.841</v>
      </c>
      <c r="D22" s="14"/>
      <c r="E22" s="42">
        <v>169.841</v>
      </c>
    </row>
    <row r="23" ht="23.25" customHeight="1" spans="1:5">
      <c r="A23" s="48" t="s">
        <v>117</v>
      </c>
      <c r="B23" s="18" t="s">
        <v>118</v>
      </c>
      <c r="C23" s="15">
        <f>C24</f>
        <v>9.0972</v>
      </c>
      <c r="D23" s="15">
        <f t="shared" ref="D23:E24" si="7">D24</f>
        <v>9.0972</v>
      </c>
      <c r="E23" s="41">
        <f t="shared" si="7"/>
        <v>0</v>
      </c>
    </row>
    <row r="24" ht="23.25" customHeight="1" spans="1:5">
      <c r="A24" s="48" t="s">
        <v>119</v>
      </c>
      <c r="B24" s="18" t="s">
        <v>120</v>
      </c>
      <c r="C24" s="15">
        <f>C25</f>
        <v>9.0972</v>
      </c>
      <c r="D24" s="15">
        <f t="shared" si="7"/>
        <v>9.0972</v>
      </c>
      <c r="E24" s="41">
        <f t="shared" si="7"/>
        <v>0</v>
      </c>
    </row>
    <row r="25" ht="23.25" customHeight="1" spans="1:5">
      <c r="A25" s="48" t="s">
        <v>121</v>
      </c>
      <c r="B25" s="18" t="s">
        <v>122</v>
      </c>
      <c r="C25" s="15">
        <f t="shared" si="2"/>
        <v>9.0972</v>
      </c>
      <c r="D25" s="14">
        <v>9.0972</v>
      </c>
      <c r="E25" s="42"/>
    </row>
    <row r="26" ht="21" customHeight="1"/>
  </sheetData>
  <mergeCells count="5">
    <mergeCell ref="A2:E2"/>
    <mergeCell ref="C4:E4"/>
    <mergeCell ref="A6:B6"/>
    <mergeCell ref="A4:A5"/>
    <mergeCell ref="B4:B5"/>
  </mergeCells>
  <pageMargins left="0.707638888888889" right="0.275" top="0.747916666666667" bottom="0.747916666666667" header="0.313888888888889" footer="0.313888888888889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第一部分 概况</vt:lpstr>
      <vt:lpstr>第二部分 2018年部门预算表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第三部分 2018年部门预算情况说明</vt:lpstr>
      <vt:lpstr>第四部分  名词解释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AmonA</cp:lastModifiedBy>
  <dcterms:created xsi:type="dcterms:W3CDTF">2018-02-24T01:46:00Z</dcterms:created>
  <cp:lastPrinted>2018-05-09T06:51:00Z</cp:lastPrinted>
  <dcterms:modified xsi:type="dcterms:W3CDTF">2018-11-22T08:56:38Z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