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350" tabRatio="947"/>
  </bookViews>
  <sheets>
    <sheet name="封面" sheetId="8" r:id="rId1"/>
    <sheet name="目录" sheetId="9" r:id="rId2"/>
    <sheet name="第一部分 概况" sheetId="10" r:id="rId3"/>
    <sheet name="第二部分 XX年部门预算表" sheetId="11" r:id="rId4"/>
    <sheet name="表1" sheetId="12" r:id="rId5"/>
    <sheet name="表2" sheetId="13" r:id="rId6"/>
    <sheet name="表3" sheetId="14" r:id="rId7"/>
    <sheet name="表4" sheetId="15" r:id="rId8"/>
    <sheet name="表5" sheetId="3" r:id="rId9"/>
    <sheet name="表6" sheetId="4" r:id="rId10"/>
    <sheet name="表7" sheetId="5" r:id="rId11"/>
    <sheet name="表8" sheetId="16" r:id="rId12"/>
    <sheet name="表9" sheetId="7" r:id="rId13"/>
    <sheet name="表10" sheetId="17" r:id="rId14"/>
    <sheet name="表11" sheetId="18" r:id="rId15"/>
  </sheets>
  <definedNames>
    <definedName name="_xlnm.Print_Titles" localSheetId="9">表6!$1:$4</definedName>
    <definedName name="_xlnm.Print_Titles" localSheetId="10">表7!$1:$4</definedName>
  </definedNames>
  <calcPr calcId="144525"/>
</workbook>
</file>

<file path=xl/sharedStrings.xml><?xml version="1.0" encoding="utf-8"?>
<sst xmlns="http://schemas.openxmlformats.org/spreadsheetml/2006/main" count="335">
  <si>
    <t>附件1：</t>
  </si>
  <si>
    <t>2018年</t>
  </si>
  <si>
    <t>大涌住建局预算</t>
  </si>
  <si>
    <t>目录</t>
  </si>
  <si>
    <t>第一部分  部门概况</t>
  </si>
  <si>
    <t>一、部门主要职责</t>
  </si>
  <si>
    <t>二、部门预算单位构成及机构设置</t>
  </si>
  <si>
    <r>
      <rPr>
        <b/>
        <sz val="16"/>
        <color theme="1"/>
        <rFont val="宋体"/>
        <charset val="134"/>
      </rPr>
      <t xml:space="preserve">第二部分  </t>
    </r>
    <r>
      <rPr>
        <b/>
        <u/>
        <sz val="16"/>
        <color theme="1"/>
        <rFont val="宋体"/>
        <charset val="134"/>
      </rPr>
      <t>2018</t>
    </r>
    <r>
      <rPr>
        <b/>
        <sz val="16"/>
        <color theme="1"/>
        <rFont val="宋体"/>
        <charset val="134"/>
      </rPr>
      <t>年部门预算表</t>
    </r>
  </si>
  <si>
    <t>一、收支总体情况表</t>
  </si>
  <si>
    <t>二、收入总体情况表</t>
  </si>
  <si>
    <t>三、支出总体情况表</t>
  </si>
  <si>
    <t>四、财政拨款收支总体情况表</t>
  </si>
  <si>
    <t>五、一般公共预算支出表（按功能分类科目）</t>
  </si>
  <si>
    <t>六、一般公共预算基本支出表（按支出经济分类科目）</t>
  </si>
  <si>
    <t>七、一般公共预算项目支出表（按支出经济分类科目）</t>
  </si>
  <si>
    <t>八、一般公共预算安排的行政经费及“三公”经费预算表</t>
  </si>
  <si>
    <t>九、政府性基金预算支出表</t>
  </si>
  <si>
    <t>十、部门预算基本支出预算表</t>
  </si>
  <si>
    <t>十一、部门预算项目支出及其他支出预算表</t>
  </si>
  <si>
    <t>第一部分  住建局概况</t>
  </si>
  <si>
    <t>一、主要职责</t>
  </si>
  <si>
    <t xml:space="preserve">    贯彻执行上级有关规划、建设、人防事业的方针政策；制订本镇建设规划，做好市政公用设施建设管理、住房保障和人民防空工作；负责建筑行业管理、建设工程质量安全管理、招投标工作；协助做好土地房屋征收补偿相关工作；实施市相关部门调整给本镇管理的事项；归口管理城乡建设服务中心。</t>
  </si>
  <si>
    <t>二、机构设置</t>
  </si>
  <si>
    <t xml:space="preserve">   （一）本部门下属单位具体包括：大涌镇城乡建设服务中心，大涌镇污水处理有限公司</t>
  </si>
  <si>
    <t xml:space="preserve">    或：本部门无下属单位，部门预算为局（委、部、办）本级预算。</t>
  </si>
  <si>
    <t xml:space="preserve">   （二）本部门内设机构、人员构成情况：大涌镇城镇建设开发有限公司，住建办公室，质安监招，投标办公室，征管中心，规划协调办公室。</t>
  </si>
  <si>
    <t>内设机构</t>
  </si>
  <si>
    <t>职务</t>
  </si>
  <si>
    <t>姓名</t>
  </si>
  <si>
    <t xml:space="preserve">局长
</t>
  </si>
  <si>
    <t xml:space="preserve">李雨强
</t>
  </si>
  <si>
    <t>副局长</t>
  </si>
  <si>
    <t>李晓文</t>
  </si>
  <si>
    <t>城乡建设服务中心</t>
  </si>
  <si>
    <t>主任</t>
  </si>
  <si>
    <t>李卓彬</t>
  </si>
  <si>
    <t>副主任</t>
  </si>
  <si>
    <t>质安监</t>
  </si>
  <si>
    <t>负责人</t>
  </si>
  <si>
    <t>办事员</t>
  </si>
  <si>
    <t>钟关桥</t>
  </si>
  <si>
    <t>谢巧锋</t>
  </si>
  <si>
    <t>伍振权</t>
  </si>
  <si>
    <t>朱留发</t>
  </si>
  <si>
    <t>胡学辉</t>
  </si>
  <si>
    <t>林  侠</t>
  </si>
  <si>
    <t>城建公司</t>
  </si>
  <si>
    <t>经理</t>
  </si>
  <si>
    <t>胡福球</t>
  </si>
  <si>
    <t>副经理</t>
  </si>
  <si>
    <t>萧卓豪</t>
  </si>
  <si>
    <t>李亮钊</t>
  </si>
  <si>
    <t>吕军杰</t>
  </si>
  <si>
    <t>王伟贤</t>
  </si>
  <si>
    <t>李振华</t>
  </si>
  <si>
    <t>刘松贺</t>
  </si>
  <si>
    <t>李彬波</t>
  </si>
  <si>
    <t>蔡蔚</t>
  </si>
  <si>
    <t>办公室</t>
  </si>
  <si>
    <t>萧结莉</t>
  </si>
  <si>
    <t>蔡敏月</t>
  </si>
  <si>
    <t>林潮雅</t>
  </si>
  <si>
    <t>李家耀</t>
  </si>
  <si>
    <t>李美苑</t>
  </si>
  <si>
    <t>招标办</t>
  </si>
  <si>
    <t>李国伟</t>
  </si>
  <si>
    <t>张璇</t>
  </si>
  <si>
    <t>清违办</t>
  </si>
  <si>
    <t>规划协调办</t>
  </si>
  <si>
    <t>黄志腾</t>
  </si>
  <si>
    <t>污水处理厂</t>
  </si>
  <si>
    <t>执法组</t>
  </si>
  <si>
    <t>局长</t>
  </si>
  <si>
    <t>李雨强</t>
  </si>
  <si>
    <t>第二部分 2018年部门预算表</t>
  </si>
  <si>
    <t>表1</t>
  </si>
  <si>
    <t>收支总体情况表</t>
  </si>
  <si>
    <t>单位名称：中山市大涌镇住房和城乡建设局</t>
  </si>
  <si>
    <t>单位：万元</t>
  </si>
  <si>
    <t>收入</t>
  </si>
  <si>
    <t>支出</t>
  </si>
  <si>
    <t>项目</t>
  </si>
  <si>
    <t>2018年预算</t>
  </si>
  <si>
    <t>一、财政拨款</t>
  </si>
  <si>
    <t>一、基本支出</t>
  </si>
  <si>
    <t xml:space="preserve">   一般公共预算</t>
  </si>
  <si>
    <t>二、项目支出</t>
  </si>
  <si>
    <t xml:space="preserve">  政府性基金预算</t>
  </si>
  <si>
    <t>三、事业单位经营支出</t>
  </si>
  <si>
    <t xml:space="preserve">  国有资本经营预算</t>
  </si>
  <si>
    <t xml:space="preserve">  社会保险基金预算</t>
  </si>
  <si>
    <t>二、财政专户拨款</t>
  </si>
  <si>
    <t>三、其他资金</t>
  </si>
  <si>
    <t>本年收入合计</t>
  </si>
  <si>
    <t>本年支出合计</t>
  </si>
  <si>
    <t>四、上级补助收入</t>
  </si>
  <si>
    <t>四、对附属单位补助支出</t>
  </si>
  <si>
    <t>五、附属单位上缴收入</t>
  </si>
  <si>
    <t>五、上缴上级支出</t>
  </si>
  <si>
    <t>六、用事业基金弥补收支总额</t>
  </si>
  <si>
    <t>六、结转下年</t>
  </si>
  <si>
    <t>收入合计</t>
  </si>
  <si>
    <t>支出总计</t>
  </si>
  <si>
    <t>表2</t>
  </si>
  <si>
    <t>收入总体情况表</t>
  </si>
  <si>
    <t xml:space="preserve">  教育收费</t>
  </si>
  <si>
    <t xml:space="preserve">  其他财政收入拨款</t>
  </si>
  <si>
    <t xml:space="preserve">  事业收入</t>
  </si>
  <si>
    <t xml:space="preserve">  事业单位经营收入</t>
  </si>
  <si>
    <t xml:space="preserve">  其他收入</t>
  </si>
  <si>
    <t>表3</t>
  </si>
  <si>
    <t>支出总体情况表</t>
  </si>
  <si>
    <t xml:space="preserve">  工资福利支出</t>
  </si>
  <si>
    <t xml:space="preserve">  商品和服务支出</t>
  </si>
  <si>
    <t xml:space="preserve">  对个人和家庭的补助</t>
  </si>
  <si>
    <t xml:space="preserve">  资本性支出</t>
  </si>
  <si>
    <t xml:space="preserve">  对企业补助</t>
  </si>
  <si>
    <t>表4</t>
  </si>
  <si>
    <t>财政拨款总体情况表</t>
  </si>
  <si>
    <t>一、一般公共预算</t>
  </si>
  <si>
    <t>二、政府性基金预算</t>
  </si>
  <si>
    <t>三、国有资本经营预算</t>
  </si>
  <si>
    <t>四、社会保障基金预算</t>
  </si>
  <si>
    <t>表5</t>
  </si>
  <si>
    <t>一般公共预算支出表（按功能分类科目）</t>
  </si>
  <si>
    <t>单位：元</t>
  </si>
  <si>
    <t>科目编码</t>
  </si>
  <si>
    <t>科目名称</t>
  </si>
  <si>
    <t>小计</t>
  </si>
  <si>
    <t>基本支出</t>
  </si>
  <si>
    <t>项目支出</t>
  </si>
  <si>
    <t>合计</t>
  </si>
  <si>
    <t>公共安全支出</t>
  </si>
  <si>
    <t xml:space="preserve">  20402</t>
  </si>
  <si>
    <t xml:space="preserve">  公安</t>
  </si>
  <si>
    <t xml:space="preserve">    2040212</t>
  </si>
  <si>
    <t xml:space="preserve">    道路交通管理</t>
  </si>
  <si>
    <t>206</t>
  </si>
  <si>
    <t>科学技术支出</t>
  </si>
  <si>
    <t xml:space="preserve">  20604</t>
  </si>
  <si>
    <t xml:space="preserve">  技术研究与开发</t>
  </si>
  <si>
    <t xml:space="preserve">    2060403</t>
  </si>
  <si>
    <t xml:space="preserve">    产业技术研究与开发</t>
  </si>
  <si>
    <t>208</t>
  </si>
  <si>
    <t>社会保障和就业支出</t>
  </si>
  <si>
    <t xml:space="preserve">  20805</t>
  </si>
  <si>
    <t xml:space="preserve">  行政事业单位离退休</t>
  </si>
  <si>
    <t xml:space="preserve">    2080502</t>
  </si>
  <si>
    <t xml:space="preserve">    事业单位离退休</t>
  </si>
  <si>
    <t xml:space="preserve">    2080505</t>
  </si>
  <si>
    <t xml:space="preserve">    机关事业单位基本养老保险缴费支出</t>
  </si>
  <si>
    <t xml:space="preserve">    2080506</t>
  </si>
  <si>
    <t xml:space="preserve">    机关事业单位职业年金缴费支出</t>
  </si>
  <si>
    <t>210</t>
  </si>
  <si>
    <t>医疗卫生与计划生育支出</t>
  </si>
  <si>
    <t xml:space="preserve">  21011</t>
  </si>
  <si>
    <t xml:space="preserve">  行政事业单位医疗</t>
  </si>
  <si>
    <t xml:space="preserve">    2101102</t>
  </si>
  <si>
    <t xml:space="preserve">    事业单位医疗</t>
  </si>
  <si>
    <t>212</t>
  </si>
  <si>
    <t>城乡社区支出</t>
  </si>
  <si>
    <t xml:space="preserve">  21201</t>
  </si>
  <si>
    <t xml:space="preserve">  城乡社区管理事务</t>
  </si>
  <si>
    <t xml:space="preserve">    2120101</t>
  </si>
  <si>
    <t xml:space="preserve">    行政运行</t>
  </si>
  <si>
    <t xml:space="preserve">    2120199</t>
  </si>
  <si>
    <t xml:space="preserve">    其他城乡社区管理事务支出</t>
  </si>
  <si>
    <t xml:space="preserve">  21203</t>
  </si>
  <si>
    <t xml:space="preserve">  城乡社区公共设施</t>
  </si>
  <si>
    <t xml:space="preserve">    2120399</t>
  </si>
  <si>
    <t xml:space="preserve">    其他城乡社区公共设施支出</t>
  </si>
  <si>
    <t xml:space="preserve">  21208</t>
  </si>
  <si>
    <t xml:space="preserve">  国有土地使用权出让收入及对应专项债务收入安排的支出</t>
  </si>
  <si>
    <t xml:space="preserve">    2120813</t>
  </si>
  <si>
    <t xml:space="preserve">    保障性住房租金补贴</t>
  </si>
  <si>
    <t>214</t>
  </si>
  <si>
    <t>交通运输支出</t>
  </si>
  <si>
    <t xml:space="preserve">  21401</t>
  </si>
  <si>
    <t xml:space="preserve">  公路水路运输</t>
  </si>
  <si>
    <t xml:space="preserve">    2140104</t>
  </si>
  <si>
    <t xml:space="preserve">    公路建设</t>
  </si>
  <si>
    <t xml:space="preserve">    2140106</t>
  </si>
  <si>
    <t xml:space="preserve">    公路养护</t>
  </si>
  <si>
    <t>221</t>
  </si>
  <si>
    <t>住房保障支出</t>
  </si>
  <si>
    <t xml:space="preserve">  22102</t>
  </si>
  <si>
    <t xml:space="preserve">  住房改革支出</t>
  </si>
  <si>
    <t xml:space="preserve">    2210201</t>
  </si>
  <si>
    <t xml:space="preserve">    住房公积金</t>
  </si>
  <si>
    <t>表6</t>
  </si>
  <si>
    <t>一般公共预算基本支出情况表（按支出经济分类科目）</t>
  </si>
  <si>
    <t>政府预算支出经济分类</t>
  </si>
  <si>
    <t>部门预算支出经济科目</t>
  </si>
  <si>
    <t>[501]机关工资福利支出</t>
  </si>
  <si>
    <t>[301]工资福利支出</t>
  </si>
  <si>
    <t>[50101]工资奖金津补贴</t>
  </si>
  <si>
    <t>[30101]基本工资</t>
  </si>
  <si>
    <t>[30102]津贴补贴</t>
  </si>
  <si>
    <t>[30107]绩效工资</t>
  </si>
  <si>
    <t>[50199]其他工资福利支出</t>
  </si>
  <si>
    <t>[30106]伙食补助费</t>
  </si>
  <si>
    <t>[50102]社会保障费</t>
  </si>
  <si>
    <t>[30108]机关事业单位基本养老保险缴费</t>
  </si>
  <si>
    <t>[30109]职业年金缴费</t>
  </si>
  <si>
    <t>[30110]职工基本医疗保险缴费</t>
  </si>
  <si>
    <t>[30111]公务员医疗补助缴费</t>
  </si>
  <si>
    <t>[30112]其他社会保障缴费</t>
  </si>
  <si>
    <t>[50103]住房公积金</t>
  </si>
  <si>
    <t>[30113]住房公积金</t>
  </si>
  <si>
    <t>[30199]其他工资福利支出</t>
  </si>
  <si>
    <t>[502]机关商品和服务支出</t>
  </si>
  <si>
    <t>[302]商品和服务支出</t>
  </si>
  <si>
    <t>[50201]办公经费</t>
  </si>
  <si>
    <t>[30201]办公费</t>
  </si>
  <si>
    <t>[30202]印刷费</t>
  </si>
  <si>
    <t>[30204]手续费</t>
  </si>
  <si>
    <t>[30205]水费</t>
  </si>
  <si>
    <t>[30206]电费</t>
  </si>
  <si>
    <t>[30207]邮电费</t>
  </si>
  <si>
    <t>[30209]物业管理费</t>
  </si>
  <si>
    <t>[30211]差旅费</t>
  </si>
  <si>
    <t>[30214]租赁费</t>
  </si>
  <si>
    <t>[30228]工会经费</t>
  </si>
  <si>
    <t>[30229]福利费</t>
  </si>
  <si>
    <t>[30239]其他交通费用</t>
  </si>
  <si>
    <t>[50202]会议费</t>
  </si>
  <si>
    <t>[30215]会议费</t>
  </si>
  <si>
    <t>[50203]培训费</t>
  </si>
  <si>
    <t>[30216]培训费</t>
  </si>
  <si>
    <t>[50205]委托业务费</t>
  </si>
  <si>
    <t>[30203]咨询费</t>
  </si>
  <si>
    <t>[30226]劳务费</t>
  </si>
  <si>
    <t>[30227]委托业务费</t>
  </si>
  <si>
    <t>[50206]公务接待费</t>
  </si>
  <si>
    <t>[30217]公务接待费</t>
  </si>
  <si>
    <t>[50207]因公出国（境）费用</t>
  </si>
  <si>
    <t>[30212]因公出国（境）费用</t>
  </si>
  <si>
    <t>[50208]公务用车运行维护费</t>
  </si>
  <si>
    <t>[30231]公务用车运行维护费</t>
  </si>
  <si>
    <t>[50209]维修（护）费</t>
  </si>
  <si>
    <t>[30213]维修（护）费</t>
  </si>
  <si>
    <t>[50299]其他商品和服务支出</t>
  </si>
  <si>
    <t>[30299]其他商品和服务支出</t>
  </si>
  <si>
    <t>[503]机关资本性支出（一）</t>
  </si>
  <si>
    <t>[310]资本性支出</t>
  </si>
  <si>
    <t>[50306]设备购置</t>
  </si>
  <si>
    <t>[31002]办公设备购置</t>
  </si>
  <si>
    <t>[505]对事业单位经常性补助</t>
  </si>
  <si>
    <t>[50501]工资福利支出</t>
  </si>
  <si>
    <t>[30103]奖金</t>
  </si>
  <si>
    <t>[30112]绩效工资</t>
  </si>
  <si>
    <t>[30106]其他工资福利支出</t>
  </si>
  <si>
    <t>[50502]商品和服务支出</t>
  </si>
  <si>
    <t>[509]对个人和家庭的补助</t>
  </si>
  <si>
    <t>[303]对个人和家庭的补助</t>
  </si>
  <si>
    <t>[50901]社会福利和救助</t>
  </si>
  <si>
    <t>[30304]抚恤金</t>
  </si>
  <si>
    <t>[30305]生活补助</t>
  </si>
  <si>
    <t>[30307]医疗费补助</t>
  </si>
  <si>
    <t>[30309]奖励金</t>
  </si>
  <si>
    <t>[50905]离退休费</t>
  </si>
  <si>
    <t>[30301]离休费</t>
  </si>
  <si>
    <t>[30302]退休费</t>
  </si>
  <si>
    <t>[50999]其他对个人和家庭的补助</t>
  </si>
  <si>
    <t>[30399]其他对个人和家庭的补助</t>
  </si>
  <si>
    <t>表7</t>
  </si>
  <si>
    <t>一般公共预算项目支出情况表（按支出经济分类科目）</t>
  </si>
  <si>
    <t>[50301]房屋建筑物购建</t>
  </si>
  <si>
    <t>[31001]房屋建筑物购建</t>
  </si>
  <si>
    <t>[50303]公务用车购置</t>
  </si>
  <si>
    <t>[31003]公务用车购置</t>
  </si>
  <si>
    <t>[50302]基础设施建设</t>
  </si>
  <si>
    <t>[31005]基础设施建设</t>
  </si>
  <si>
    <t>[31003]专用设备购置</t>
  </si>
  <si>
    <t>[31007]信息网络及软件购置更新</t>
  </si>
  <si>
    <t>[50307]大型修缮</t>
  </si>
  <si>
    <t>[31006]大型修缮</t>
  </si>
  <si>
    <t>[50399]其他资本性支出</t>
  </si>
  <si>
    <t>[31099]其他资本性支出</t>
  </si>
  <si>
    <t>表8</t>
  </si>
  <si>
    <t>一般公共预算安排的行政经费及“三公”经费预算表</t>
  </si>
  <si>
    <t>行政经费</t>
  </si>
  <si>
    <t>“三公”经费</t>
  </si>
  <si>
    <t xml:space="preserve">    其中：（一）因公出国（境）支出</t>
  </si>
  <si>
    <t xml:space="preserve">          （二）公务用车购置及运行维护支出</t>
  </si>
  <si>
    <t xml:space="preserve">               1.公务用车购置</t>
  </si>
  <si>
    <t xml:space="preserve">               2.公务用车运行维护费</t>
  </si>
  <si>
    <t xml:space="preserve">          （三）公务接待支出</t>
  </si>
  <si>
    <t>备注：</t>
  </si>
  <si>
    <t>1、行政经费包括：（1）基本支出。一是包括工资、津贴及奖金、医疗费、住房补贴等（不包括离退休支出，包括离退休人员管理机构的在职人员支出）基本支出；二是包括办公及印刷费、水电费、邮电费、取暖费、交通费、差旅费、会议费、福利费、物业管理费、日常维修费、专用材料费、一般购置费等公用经费支出。（2）一般行政管理项目支出。具体包括出国费、招待费、会议费、办公用房维修租赁、购置费（包括设备、计算机、车辆等）、干部上述非行政单位不纳入统计范围。</t>
  </si>
  <si>
    <t>2、“三公”经费包括因公出国（境）经费、公务用车购置及运行维护费和公务接待费。其中：因公出国（境）经费指行政事业单位工作人员公务出国（境）的住宿费、差旅费、伙食补助费、杂费、培训费等支出；公务用车购置及运行维护费指行政事业单位公务用车购置费、公务用车租用费、燃料费、维修费、过桥过路费、保险费等支出；公务接待费指行政事业单位按规定开支的各类公务接待（外宾接待）费用。</t>
  </si>
  <si>
    <t>表9</t>
  </si>
  <si>
    <t>2018年政府性基金预算支出情况表</t>
  </si>
  <si>
    <t>功能科目名称</t>
  </si>
  <si>
    <t xml:space="preserve">    2120802</t>
  </si>
  <si>
    <t xml:space="preserve">    土地开发支出</t>
  </si>
  <si>
    <t xml:space="preserve">  21214</t>
  </si>
  <si>
    <t xml:space="preserve">  污水处理费及对应专项债务收入安排的支出</t>
  </si>
  <si>
    <t xml:space="preserve">    2121401</t>
  </si>
  <si>
    <t xml:space="preserve">    污水处理设施建设和运营</t>
  </si>
  <si>
    <t xml:space="preserve">    2121402</t>
  </si>
  <si>
    <t xml:space="preserve">    代征手续费</t>
  </si>
  <si>
    <t xml:space="preserve">    2121499</t>
  </si>
  <si>
    <t xml:space="preserve">    其他污水处理费安排的支出</t>
  </si>
  <si>
    <t>表10</t>
  </si>
  <si>
    <t>2018年部门预算基本支出预算表</t>
  </si>
  <si>
    <t>支出项目类别          （资金使用单位）</t>
  </si>
  <si>
    <t>总计</t>
  </si>
  <si>
    <t>财政拨款</t>
  </si>
  <si>
    <t>财政专户拨款</t>
  </si>
  <si>
    <t>其他资金</t>
  </si>
  <si>
    <t>一般公共预算</t>
  </si>
  <si>
    <t>政府性基金</t>
  </si>
  <si>
    <t>国有资本经营预算</t>
  </si>
  <si>
    <t>社会保险基金预算</t>
  </si>
  <si>
    <t>工资福利支出</t>
  </si>
  <si>
    <t>商品和服务支出</t>
  </si>
  <si>
    <t>对个人和家庭的补助</t>
  </si>
  <si>
    <t>资本性支出</t>
  </si>
  <si>
    <t>表11</t>
  </si>
  <si>
    <t>2018年部门预算项目支出及其他支出预算表</t>
  </si>
  <si>
    <t>绩效目标</t>
  </si>
  <si>
    <t>公路建设</t>
  </si>
  <si>
    <t>公路养护</t>
  </si>
  <si>
    <t>保障性住房租金补贴</t>
  </si>
  <si>
    <t>大涌产业平台建设项目</t>
  </si>
  <si>
    <t>道路交通管理</t>
  </si>
  <si>
    <t>城乡社区管理事务</t>
  </si>
  <si>
    <t>城乡社区公共设施</t>
  </si>
  <si>
    <t>截污水闸运行项目</t>
  </si>
  <si>
    <t>起凤环社区分散式污水处理设施项目</t>
  </si>
  <si>
    <t>保障性住房租赁补贴项目</t>
  </si>
  <si>
    <t>镇内基建项目</t>
  </si>
  <si>
    <t>手续费项目</t>
  </si>
  <si>
    <t>费用补贴项目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</si>
</sst>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#,##0.00_);[Red]\(#,##0.00\)"/>
    <numFmt numFmtId="177" formatCode="#,##0.00_ "/>
  </numFmts>
  <fonts count="40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indexed="8"/>
      <name val="宋体"/>
      <charset val="134"/>
    </font>
    <font>
      <b/>
      <sz val="2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36"/>
      <color theme="1"/>
      <name val="宋体"/>
      <charset val="134"/>
      <scheme val="minor"/>
    </font>
    <font>
      <b/>
      <sz val="2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name val="黑体"/>
      <charset val="134"/>
    </font>
    <font>
      <sz val="14"/>
      <name val="宋体"/>
      <charset val="134"/>
    </font>
    <font>
      <b/>
      <sz val="24"/>
      <color theme="1"/>
      <name val="宋体"/>
      <charset val="134"/>
    </font>
    <font>
      <b/>
      <sz val="16"/>
      <color theme="1"/>
      <name val="宋体"/>
      <charset val="134"/>
    </font>
    <font>
      <sz val="16"/>
      <color theme="1"/>
      <name val="宋体"/>
      <charset val="134"/>
    </font>
    <font>
      <sz val="48"/>
      <color theme="1"/>
      <name val="宋体"/>
      <charset val="134"/>
      <scheme val="minor"/>
    </font>
    <font>
      <b/>
      <sz val="48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0"/>
      <color indexed="8"/>
      <name val="Arial"/>
      <charset val="134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u/>
      <sz val="16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5" fillId="9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1" borderId="12" applyNumberFormat="0" applyFont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34" fillId="25" borderId="15" applyNumberFormat="0" applyAlignment="0" applyProtection="0">
      <alignment vertical="center"/>
    </xf>
    <xf numFmtId="0" fontId="35" fillId="25" borderId="11" applyNumberFormat="0" applyAlignment="0" applyProtection="0">
      <alignment vertical="center"/>
    </xf>
    <xf numFmtId="0" fontId="36" fillId="26" borderId="16" applyNumberFormat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37" fillId="0" borderId="17" applyNumberFormat="0" applyFill="0" applyAlignment="0" applyProtection="0">
      <alignment vertical="center"/>
    </xf>
    <xf numFmtId="0" fontId="38" fillId="0" borderId="18" applyNumberFormat="0" applyFill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0" borderId="0">
      <alignment vertical="center"/>
    </xf>
    <xf numFmtId="0" fontId="31" fillId="0" borderId="0"/>
    <xf numFmtId="0" fontId="20" fillId="0" borderId="0"/>
    <xf numFmtId="0" fontId="20" fillId="0" borderId="0"/>
  </cellStyleXfs>
  <cellXfs count="80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/>
    </xf>
    <xf numFmtId="177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176" fontId="0" fillId="0" borderId="1" xfId="0" applyNumberFormat="1" applyBorder="1" applyAlignment="1">
      <alignment horizontal="right" vertical="center"/>
    </xf>
    <xf numFmtId="177" fontId="0" fillId="0" borderId="1" xfId="0" applyNumberFormat="1" applyBorder="1" applyAlignment="1">
      <alignment horizontal="right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76" fontId="1" fillId="0" borderId="1" xfId="0" applyNumberFormat="1" applyFont="1" applyBorder="1" applyAlignment="1">
      <alignment horizontal="right" vertical="center"/>
    </xf>
    <xf numFmtId="177" fontId="1" fillId="0" borderId="1" xfId="0" applyNumberFormat="1" applyFont="1" applyBorder="1" applyAlignment="1">
      <alignment horizontal="right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177" fontId="3" fillId="0" borderId="1" xfId="0" applyNumberFormat="1" applyFont="1" applyBorder="1" applyAlignment="1">
      <alignment horizontal="right" vertical="center"/>
    </xf>
    <xf numFmtId="49" fontId="0" fillId="0" borderId="0" xfId="0" applyNumberFormat="1" applyAlignment="1">
      <alignment horizontal="left" vertical="center"/>
    </xf>
    <xf numFmtId="176" fontId="0" fillId="0" borderId="0" xfId="0" applyNumberFormat="1" applyAlignment="1">
      <alignment horizontal="right" vertical="center"/>
    </xf>
    <xf numFmtId="49" fontId="1" fillId="0" borderId="1" xfId="0" applyNumberFormat="1" applyFont="1" applyBorder="1" applyAlignment="1">
      <alignment horizontal="center" vertical="center"/>
    </xf>
    <xf numFmtId="49" fontId="0" fillId="0" borderId="1" xfId="0" applyNumberFormat="1" applyBorder="1" applyAlignment="1">
      <alignment horizontal="left" vertical="center"/>
    </xf>
    <xf numFmtId="0" fontId="4" fillId="0" borderId="1" xfId="0" applyFont="1" applyBorder="1" applyAlignment="1">
      <alignment vertical="center" wrapText="1"/>
    </xf>
    <xf numFmtId="49" fontId="5" fillId="0" borderId="4" xfId="50" applyNumberFormat="1" applyFont="1" applyBorder="1" applyAlignment="1">
      <alignment horizontal="left" vertical="center" shrinkToFit="1"/>
    </xf>
    <xf numFmtId="0" fontId="5" fillId="0" borderId="5" xfId="50" applyFont="1" applyBorder="1" applyAlignment="1">
      <alignment horizontal="left" vertical="center" shrinkToFit="1"/>
    </xf>
    <xf numFmtId="0" fontId="0" fillId="0" borderId="1" xfId="0" applyBorder="1" applyAlignment="1">
      <alignment vertical="center" wrapText="1"/>
    </xf>
    <xf numFmtId="49" fontId="1" fillId="0" borderId="6" xfId="0" applyNumberFormat="1" applyFont="1" applyBorder="1" applyAlignment="1">
      <alignment horizontal="center" vertical="center"/>
    </xf>
    <xf numFmtId="49" fontId="1" fillId="0" borderId="7" xfId="0" applyNumberFormat="1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left" vertical="center"/>
    </xf>
    <xf numFmtId="0" fontId="0" fillId="0" borderId="1" xfId="0" applyBorder="1" applyAlignment="1">
      <alignment vertical="center"/>
    </xf>
    <xf numFmtId="177" fontId="0" fillId="0" borderId="0" xfId="0" applyNumberFormat="1">
      <alignment vertical="center"/>
    </xf>
    <xf numFmtId="177" fontId="0" fillId="0" borderId="0" xfId="0" applyNumberFormat="1" applyAlignment="1">
      <alignment horizontal="right" vertical="center"/>
    </xf>
    <xf numFmtId="0" fontId="1" fillId="0" borderId="0" xfId="0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176" fontId="0" fillId="0" borderId="1" xfId="0" applyNumberFormat="1" applyBorder="1">
      <alignment vertical="center"/>
    </xf>
    <xf numFmtId="49" fontId="5" fillId="0" borderId="8" xfId="50" applyNumberFormat="1" applyFont="1" applyBorder="1" applyAlignment="1">
      <alignment horizontal="left" vertical="center" shrinkToFit="1"/>
    </xf>
    <xf numFmtId="0" fontId="5" fillId="0" borderId="9" xfId="50" applyFont="1" applyBorder="1" applyAlignment="1">
      <alignment horizontal="left" vertical="center" shrinkToFit="1"/>
    </xf>
    <xf numFmtId="0" fontId="6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176" fontId="3" fillId="0" borderId="1" xfId="0" applyNumberFormat="1" applyFont="1" applyBorder="1" applyAlignment="1">
      <alignment horizontal="right" vertical="center"/>
    </xf>
    <xf numFmtId="176" fontId="3" fillId="0" borderId="1" xfId="0" applyNumberFormat="1" applyFont="1" applyBorder="1">
      <alignment vertical="center"/>
    </xf>
    <xf numFmtId="176" fontId="7" fillId="0" borderId="1" xfId="0" applyNumberFormat="1" applyFont="1" applyBorder="1" applyAlignment="1">
      <alignment horizontal="right" vertical="center"/>
    </xf>
    <xf numFmtId="0" fontId="7" fillId="0" borderId="1" xfId="0" applyFont="1" applyBorder="1">
      <alignment vertical="center"/>
    </xf>
    <xf numFmtId="0" fontId="8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51" applyFont="1" applyFill="1" applyBorder="1" applyAlignment="1">
      <alignment horizontal="center" vertical="center" wrapText="1"/>
    </xf>
    <xf numFmtId="0" fontId="12" fillId="0" borderId="6" xfId="52" applyFont="1" applyFill="1" applyBorder="1" applyAlignment="1">
      <alignment horizontal="center" vertical="center" wrapText="1"/>
    </xf>
    <xf numFmtId="0" fontId="12" fillId="0" borderId="10" xfId="52" applyFont="1" applyFill="1" applyBorder="1" applyAlignment="1">
      <alignment horizontal="center" vertical="center" wrapText="1"/>
    </xf>
    <xf numFmtId="0" fontId="12" fillId="0" borderId="7" xfId="52" applyFont="1" applyFill="1" applyBorder="1" applyAlignment="1">
      <alignment horizontal="center" vertical="center" wrapText="1"/>
    </xf>
    <xf numFmtId="0" fontId="12" fillId="0" borderId="1" xfId="51" applyFont="1" applyFill="1" applyBorder="1" applyAlignment="1">
      <alignment horizontal="center" vertical="center" wrapText="1"/>
    </xf>
    <xf numFmtId="0" fontId="12" fillId="0" borderId="1" xfId="52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2" fillId="0" borderId="1" xfId="51" applyFont="1" applyFill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6" fillId="0" borderId="0" xfId="0" applyFont="1">
      <alignment vertical="center"/>
    </xf>
    <xf numFmtId="0" fontId="17" fillId="0" borderId="0" xfId="0" applyFont="1" applyAlignment="1">
      <alignment horizontal="center"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_Sheet1" xfId="51"/>
    <cellStyle name="常规_住房和城乡建设局_3" xf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haredStrings" Target="sharedStrings.xml"/><Relationship Id="rId17" Type="http://schemas.openxmlformats.org/officeDocument/2006/relationships/styles" Target="styles.xml"/><Relationship Id="rId16" Type="http://schemas.openxmlformats.org/officeDocument/2006/relationships/theme" Target="theme/theme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0"/>
  </sheetPr>
  <dimension ref="A1:J20"/>
  <sheetViews>
    <sheetView tabSelected="1" topLeftCell="A7" workbookViewId="0">
      <selection activeCell="A18" sqref="A18:J20"/>
    </sheetView>
  </sheetViews>
  <sheetFormatPr defaultColWidth="9" defaultRowHeight="13.5"/>
  <sheetData>
    <row r="1" spans="1:1">
      <c r="A1" t="s">
        <v>0</v>
      </c>
    </row>
    <row r="15" ht="30" customHeight="1" spans="1:10">
      <c r="A15" s="57" t="s">
        <v>1</v>
      </c>
      <c r="B15" s="57"/>
      <c r="C15" s="57"/>
      <c r="D15" s="57"/>
      <c r="E15" s="57"/>
      <c r="F15" s="57"/>
      <c r="G15" s="57"/>
      <c r="H15" s="57"/>
      <c r="I15" s="57"/>
      <c r="J15" s="57"/>
    </row>
    <row r="16" ht="30" customHeight="1" spans="1:10">
      <c r="A16" s="57"/>
      <c r="B16" s="57"/>
      <c r="C16" s="57"/>
      <c r="D16" s="57"/>
      <c r="E16" s="57"/>
      <c r="F16" s="57"/>
      <c r="G16" s="57"/>
      <c r="H16" s="57"/>
      <c r="I16" s="57"/>
      <c r="J16" s="57"/>
    </row>
    <row r="17" spans="3:7">
      <c r="C17" s="1"/>
      <c r="D17" s="1"/>
      <c r="E17" s="1"/>
      <c r="F17" s="1"/>
      <c r="G17" s="1"/>
    </row>
    <row r="18" s="78" customFormat="1" ht="24" customHeight="1" spans="1:10">
      <c r="A18" s="79" t="s">
        <v>2</v>
      </c>
      <c r="B18" s="79"/>
      <c r="C18" s="79"/>
      <c r="D18" s="79"/>
      <c r="E18" s="79"/>
      <c r="F18" s="79"/>
      <c r="G18" s="79"/>
      <c r="H18" s="79"/>
      <c r="I18" s="79"/>
      <c r="J18" s="79"/>
    </row>
    <row r="19" s="78" customFormat="1" ht="24" customHeight="1" spans="1:10">
      <c r="A19" s="79"/>
      <c r="B19" s="79"/>
      <c r="C19" s="79"/>
      <c r="D19" s="79"/>
      <c r="E19" s="79"/>
      <c r="F19" s="79"/>
      <c r="G19" s="79"/>
      <c r="H19" s="79"/>
      <c r="I19" s="79"/>
      <c r="J19" s="79"/>
    </row>
    <row r="20" s="78" customFormat="1" ht="24" customHeight="1" spans="1:10">
      <c r="A20" s="79"/>
      <c r="B20" s="79"/>
      <c r="C20" s="79"/>
      <c r="D20" s="79"/>
      <c r="E20" s="79"/>
      <c r="F20" s="79"/>
      <c r="G20" s="79"/>
      <c r="H20" s="79"/>
      <c r="I20" s="79"/>
      <c r="J20" s="79"/>
    </row>
  </sheetData>
  <mergeCells count="2">
    <mergeCell ref="A15:J16"/>
    <mergeCell ref="A18:J20"/>
  </mergeCells>
  <pageMargins left="0.707638888888889" right="0.313888888888889" top="0.747916666666667" bottom="0.747916666666667" header="0.313888888888889" footer="0.313888888888889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60"/>
  <sheetViews>
    <sheetView showZeros="0" topLeftCell="A55" workbookViewId="0">
      <selection activeCell="D15" sqref="D15"/>
    </sheetView>
  </sheetViews>
  <sheetFormatPr defaultColWidth="9" defaultRowHeight="13.5" outlineLevelCol="2"/>
  <cols>
    <col min="1" max="1" width="31.25" style="34" customWidth="1"/>
    <col min="2" max="2" width="36.5" style="4" customWidth="1"/>
    <col min="3" max="3" width="24.25" style="38" customWidth="1"/>
    <col min="4" max="4" width="16.375" customWidth="1"/>
    <col min="5" max="5" width="18.375" customWidth="1"/>
  </cols>
  <sheetData>
    <row r="1" spans="1:1">
      <c r="A1" s="34" t="s">
        <v>189</v>
      </c>
    </row>
    <row r="2" ht="33.75" customHeight="1" spans="1:3">
      <c r="A2" s="5" t="s">
        <v>190</v>
      </c>
      <c r="B2" s="5"/>
      <c r="C2" s="5"/>
    </row>
    <row r="3" spans="1:3">
      <c r="A3" s="34" t="s">
        <v>77</v>
      </c>
      <c r="C3" s="39" t="s">
        <v>78</v>
      </c>
    </row>
    <row r="4" s="2" customFormat="1" ht="24" customHeight="1" spans="1:3">
      <c r="A4" s="9" t="s">
        <v>191</v>
      </c>
      <c r="B4" s="9" t="s">
        <v>192</v>
      </c>
      <c r="C4" s="8" t="s">
        <v>82</v>
      </c>
    </row>
    <row r="5" s="2" customFormat="1" ht="24" customHeight="1" spans="1:3">
      <c r="A5" s="9" t="s">
        <v>131</v>
      </c>
      <c r="B5" s="9"/>
      <c r="C5" s="16">
        <f>C6+C18+C41+C43+C50+C53</f>
        <v>365.550528</v>
      </c>
    </row>
    <row r="6" ht="24" customHeight="1" spans="1:3">
      <c r="A6" s="35" t="s">
        <v>193</v>
      </c>
      <c r="B6" s="36" t="s">
        <v>194</v>
      </c>
      <c r="C6" s="16">
        <f>SUM(C7:C17)</f>
        <v>328.295268</v>
      </c>
    </row>
    <row r="7" ht="24" customHeight="1" spans="1:3">
      <c r="A7" s="37" t="s">
        <v>195</v>
      </c>
      <c r="B7" s="13" t="s">
        <v>196</v>
      </c>
      <c r="C7" s="12">
        <v>38.9604</v>
      </c>
    </row>
    <row r="8" ht="24" customHeight="1" spans="1:3">
      <c r="A8" s="37" t="s">
        <v>195</v>
      </c>
      <c r="B8" s="13" t="s">
        <v>197</v>
      </c>
      <c r="C8" s="12">
        <v>15.8664</v>
      </c>
    </row>
    <row r="9" customFormat="1" ht="24" customHeight="1" spans="1:3">
      <c r="A9" s="37" t="s">
        <v>195</v>
      </c>
      <c r="B9" s="13" t="s">
        <v>198</v>
      </c>
      <c r="C9" s="12">
        <v>106.6976</v>
      </c>
    </row>
    <row r="10" customFormat="1" ht="24" customHeight="1" spans="1:3">
      <c r="A10" s="37" t="s">
        <v>199</v>
      </c>
      <c r="B10" s="13" t="s">
        <v>200</v>
      </c>
      <c r="C10" s="12">
        <v>0.2</v>
      </c>
    </row>
    <row r="11" ht="24" customHeight="1" spans="1:3">
      <c r="A11" s="37" t="s">
        <v>201</v>
      </c>
      <c r="B11" s="13" t="s">
        <v>202</v>
      </c>
      <c r="C11" s="12">
        <v>26.292</v>
      </c>
    </row>
    <row r="12" customFormat="1" ht="24" customHeight="1" spans="1:3">
      <c r="A12" s="37" t="s">
        <v>201</v>
      </c>
      <c r="B12" s="13" t="s">
        <v>203</v>
      </c>
      <c r="C12" s="12">
        <v>8.0832</v>
      </c>
    </row>
    <row r="13" customFormat="1" ht="24" customHeight="1" spans="1:3">
      <c r="A13" s="37" t="s">
        <v>201</v>
      </c>
      <c r="B13" s="13" t="s">
        <v>204</v>
      </c>
      <c r="C13" s="12">
        <v>5.02868</v>
      </c>
    </row>
    <row r="14" customFormat="1" ht="24" customHeight="1" spans="1:3">
      <c r="A14" s="37" t="s">
        <v>201</v>
      </c>
      <c r="B14" s="13" t="s">
        <v>205</v>
      </c>
      <c r="C14" s="12">
        <v>7.2828</v>
      </c>
    </row>
    <row r="15" customFormat="1" ht="24" customHeight="1" spans="1:3">
      <c r="A15" s="37" t="s">
        <v>201</v>
      </c>
      <c r="B15" s="13" t="s">
        <v>206</v>
      </c>
      <c r="C15" s="12">
        <v>4.13952</v>
      </c>
    </row>
    <row r="16" customFormat="1" ht="24" customHeight="1" spans="1:3">
      <c r="A16" s="37" t="s">
        <v>207</v>
      </c>
      <c r="B16" s="13" t="s">
        <v>208</v>
      </c>
      <c r="C16" s="12">
        <v>19.9296</v>
      </c>
    </row>
    <row r="17" customFormat="1" ht="24" customHeight="1" spans="1:3">
      <c r="A17" s="37" t="s">
        <v>199</v>
      </c>
      <c r="B17" s="13" t="s">
        <v>209</v>
      </c>
      <c r="C17" s="12">
        <v>95.815068</v>
      </c>
    </row>
    <row r="18" ht="24" customHeight="1" spans="1:3">
      <c r="A18" s="35" t="s">
        <v>210</v>
      </c>
      <c r="B18" s="36" t="s">
        <v>211</v>
      </c>
      <c r="C18" s="16">
        <f>SUM(C19:C40)</f>
        <v>15.98</v>
      </c>
    </row>
    <row r="19" ht="24" customHeight="1" spans="1:3">
      <c r="A19" s="37" t="s">
        <v>212</v>
      </c>
      <c r="B19" s="13" t="s">
        <v>213</v>
      </c>
      <c r="C19" s="12"/>
    </row>
    <row r="20" ht="24" customHeight="1" spans="1:3">
      <c r="A20" s="37" t="s">
        <v>212</v>
      </c>
      <c r="B20" s="13" t="s">
        <v>214</v>
      </c>
      <c r="C20" s="12"/>
    </row>
    <row r="21" ht="24" customHeight="1" spans="1:3">
      <c r="A21" s="37" t="s">
        <v>212</v>
      </c>
      <c r="B21" s="13" t="s">
        <v>215</v>
      </c>
      <c r="C21" s="12"/>
    </row>
    <row r="22" ht="24" customHeight="1" spans="1:3">
      <c r="A22" s="37" t="s">
        <v>212</v>
      </c>
      <c r="B22" s="13" t="s">
        <v>216</v>
      </c>
      <c r="C22" s="12"/>
    </row>
    <row r="23" ht="24" customHeight="1" spans="1:3">
      <c r="A23" s="37" t="s">
        <v>212</v>
      </c>
      <c r="B23" s="13" t="s">
        <v>217</v>
      </c>
      <c r="C23" s="12"/>
    </row>
    <row r="24" ht="24" customHeight="1" spans="1:3">
      <c r="A24" s="37" t="s">
        <v>212</v>
      </c>
      <c r="B24" s="13" t="s">
        <v>218</v>
      </c>
      <c r="C24" s="12"/>
    </row>
    <row r="25" ht="24" customHeight="1" spans="1:3">
      <c r="A25" s="37" t="s">
        <v>212</v>
      </c>
      <c r="B25" s="13" t="s">
        <v>219</v>
      </c>
      <c r="C25" s="12"/>
    </row>
    <row r="26" ht="24" customHeight="1" spans="1:3">
      <c r="A26" s="37" t="s">
        <v>212</v>
      </c>
      <c r="B26" s="13" t="s">
        <v>220</v>
      </c>
      <c r="C26" s="12"/>
    </row>
    <row r="27" ht="24" customHeight="1" spans="1:3">
      <c r="A27" s="37" t="s">
        <v>212</v>
      </c>
      <c r="B27" s="13" t="s">
        <v>221</v>
      </c>
      <c r="C27" s="12"/>
    </row>
    <row r="28" ht="24" customHeight="1" spans="1:3">
      <c r="A28" s="37" t="s">
        <v>212</v>
      </c>
      <c r="B28" s="13" t="s">
        <v>222</v>
      </c>
      <c r="C28" s="12"/>
    </row>
    <row r="29" ht="24" customHeight="1" spans="1:3">
      <c r="A29" s="37" t="s">
        <v>212</v>
      </c>
      <c r="B29" s="13" t="s">
        <v>223</v>
      </c>
      <c r="C29" s="12"/>
    </row>
    <row r="30" ht="24" customHeight="1" spans="1:3">
      <c r="A30" s="37" t="s">
        <v>212</v>
      </c>
      <c r="B30" s="13" t="s">
        <v>224</v>
      </c>
      <c r="C30" s="12"/>
    </row>
    <row r="31" ht="24" customHeight="1" spans="1:3">
      <c r="A31" s="37" t="s">
        <v>225</v>
      </c>
      <c r="B31" s="13" t="s">
        <v>226</v>
      </c>
      <c r="C31" s="12"/>
    </row>
    <row r="32" ht="24" customHeight="1" spans="1:3">
      <c r="A32" s="37" t="s">
        <v>227</v>
      </c>
      <c r="B32" s="13" t="s">
        <v>228</v>
      </c>
      <c r="C32" s="12"/>
    </row>
    <row r="33" ht="24" customHeight="1" spans="1:3">
      <c r="A33" s="37" t="s">
        <v>229</v>
      </c>
      <c r="B33" s="13" t="s">
        <v>230</v>
      </c>
      <c r="C33" s="12"/>
    </row>
    <row r="34" ht="24" customHeight="1" spans="1:3">
      <c r="A34" s="37" t="s">
        <v>229</v>
      </c>
      <c r="B34" s="13" t="s">
        <v>231</v>
      </c>
      <c r="C34" s="12"/>
    </row>
    <row r="35" ht="24" customHeight="1" spans="1:3">
      <c r="A35" s="37" t="s">
        <v>229</v>
      </c>
      <c r="B35" s="13" t="s">
        <v>232</v>
      </c>
      <c r="C35" s="12"/>
    </row>
    <row r="36" ht="24" customHeight="1" spans="1:3">
      <c r="A36" s="37" t="s">
        <v>233</v>
      </c>
      <c r="B36" s="13" t="s">
        <v>234</v>
      </c>
      <c r="C36" s="12">
        <v>0.5</v>
      </c>
    </row>
    <row r="37" ht="24" customHeight="1" spans="1:3">
      <c r="A37" s="37" t="s">
        <v>235</v>
      </c>
      <c r="B37" s="13" t="s">
        <v>236</v>
      </c>
      <c r="C37" s="12"/>
    </row>
    <row r="38" ht="24" customHeight="1" spans="1:3">
      <c r="A38" s="37" t="s">
        <v>237</v>
      </c>
      <c r="B38" s="13" t="s">
        <v>238</v>
      </c>
      <c r="C38" s="12"/>
    </row>
    <row r="39" ht="24" customHeight="1" spans="1:3">
      <c r="A39" s="37" t="s">
        <v>239</v>
      </c>
      <c r="B39" s="13" t="s">
        <v>240</v>
      </c>
      <c r="C39" s="12"/>
    </row>
    <row r="40" ht="24" customHeight="1" spans="1:3">
      <c r="A40" s="37" t="s">
        <v>241</v>
      </c>
      <c r="B40" s="13" t="s">
        <v>242</v>
      </c>
      <c r="C40" s="12">
        <v>15.48</v>
      </c>
    </row>
    <row r="41" ht="24" customHeight="1" spans="1:3">
      <c r="A41" s="35" t="s">
        <v>243</v>
      </c>
      <c r="B41" s="36" t="s">
        <v>244</v>
      </c>
      <c r="C41" s="16">
        <f>SUM(C42)</f>
        <v>2</v>
      </c>
    </row>
    <row r="42" ht="24" customHeight="1" spans="1:3">
      <c r="A42" s="37" t="s">
        <v>245</v>
      </c>
      <c r="B42" s="13" t="s">
        <v>246</v>
      </c>
      <c r="C42" s="12">
        <v>2</v>
      </c>
    </row>
    <row r="43" ht="24" customHeight="1" spans="1:3">
      <c r="A43" s="35" t="s">
        <v>247</v>
      </c>
      <c r="B43" s="36" t="s">
        <v>194</v>
      </c>
      <c r="C43" s="16">
        <f>SUM(C44:C49)</f>
        <v>0</v>
      </c>
    </row>
    <row r="44" ht="24" customHeight="1" spans="1:3">
      <c r="A44" s="37" t="s">
        <v>248</v>
      </c>
      <c r="B44" s="13" t="s">
        <v>196</v>
      </c>
      <c r="C44" s="12"/>
    </row>
    <row r="45" ht="24" customHeight="1" spans="1:3">
      <c r="A45" s="37" t="s">
        <v>248</v>
      </c>
      <c r="B45" s="13" t="s">
        <v>197</v>
      </c>
      <c r="C45" s="12"/>
    </row>
    <row r="46" ht="24" customHeight="1" spans="1:3">
      <c r="A46" s="37" t="s">
        <v>248</v>
      </c>
      <c r="B46" s="13" t="s">
        <v>249</v>
      </c>
      <c r="C46" s="12"/>
    </row>
    <row r="47" ht="24" customHeight="1" spans="1:3">
      <c r="A47" s="37" t="s">
        <v>248</v>
      </c>
      <c r="B47" s="13" t="s">
        <v>250</v>
      </c>
      <c r="C47" s="12"/>
    </row>
    <row r="48" ht="24" customHeight="1" spans="1:3">
      <c r="A48" s="37" t="s">
        <v>248</v>
      </c>
      <c r="B48" s="13" t="s">
        <v>208</v>
      </c>
      <c r="C48" s="12"/>
    </row>
    <row r="49" ht="24" customHeight="1" spans="1:3">
      <c r="A49" s="37" t="s">
        <v>248</v>
      </c>
      <c r="B49" s="13" t="s">
        <v>251</v>
      </c>
      <c r="C49" s="12"/>
    </row>
    <row r="50" ht="24" customHeight="1" spans="1:3">
      <c r="A50" s="35" t="s">
        <v>247</v>
      </c>
      <c r="B50" s="36" t="s">
        <v>211</v>
      </c>
      <c r="C50" s="16">
        <f>SUM(C51:C52)</f>
        <v>0</v>
      </c>
    </row>
    <row r="51" ht="24" customHeight="1" spans="1:3">
      <c r="A51" s="37" t="s">
        <v>252</v>
      </c>
      <c r="B51" s="13" t="s">
        <v>213</v>
      </c>
      <c r="C51" s="12"/>
    </row>
    <row r="52" ht="24" customHeight="1" spans="1:3">
      <c r="A52" s="37" t="s">
        <v>252</v>
      </c>
      <c r="B52" s="13" t="s">
        <v>242</v>
      </c>
      <c r="C52" s="12"/>
    </row>
    <row r="53" ht="24" customHeight="1" spans="1:3">
      <c r="A53" s="35" t="s">
        <v>253</v>
      </c>
      <c r="B53" s="36" t="s">
        <v>254</v>
      </c>
      <c r="C53" s="16">
        <f>SUM(C54:C60)</f>
        <v>19.27526</v>
      </c>
    </row>
    <row r="54" ht="24" customHeight="1" spans="1:3">
      <c r="A54" s="37" t="s">
        <v>255</v>
      </c>
      <c r="B54" s="13" t="s">
        <v>256</v>
      </c>
      <c r="C54" s="12"/>
    </row>
    <row r="55" ht="24" customHeight="1" spans="1:3">
      <c r="A55" s="37" t="s">
        <v>255</v>
      </c>
      <c r="B55" s="13" t="s">
        <v>257</v>
      </c>
      <c r="C55" s="12"/>
    </row>
    <row r="56" ht="24" customHeight="1" spans="1:3">
      <c r="A56" s="37" t="s">
        <v>255</v>
      </c>
      <c r="B56" s="13" t="s">
        <v>258</v>
      </c>
      <c r="C56" s="12"/>
    </row>
    <row r="57" ht="24" customHeight="1" spans="1:3">
      <c r="A57" s="37" t="s">
        <v>255</v>
      </c>
      <c r="B57" s="13" t="s">
        <v>259</v>
      </c>
      <c r="C57" s="12">
        <v>5.73066</v>
      </c>
    </row>
    <row r="58" ht="24" customHeight="1" spans="1:3">
      <c r="A58" s="37" t="s">
        <v>260</v>
      </c>
      <c r="B58" s="13" t="s">
        <v>261</v>
      </c>
      <c r="C58" s="12"/>
    </row>
    <row r="59" ht="24" customHeight="1" spans="1:3">
      <c r="A59" s="37" t="s">
        <v>260</v>
      </c>
      <c r="B59" s="13" t="s">
        <v>262</v>
      </c>
      <c r="C59" s="12">
        <v>13.5446</v>
      </c>
    </row>
    <row r="60" ht="24" customHeight="1" spans="1:3">
      <c r="A60" s="37" t="s">
        <v>263</v>
      </c>
      <c r="B60" s="13" t="s">
        <v>264</v>
      </c>
      <c r="C60" s="12"/>
    </row>
  </sheetData>
  <mergeCells count="2">
    <mergeCell ref="A2:C2"/>
    <mergeCell ref="A5:B5"/>
  </mergeCells>
  <pageMargins left="0.707638888888889" right="0.196527777777778" top="0.747916666666667" bottom="0.747916666666667" header="0.313888888888889" footer="0.313888888888889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43"/>
  <sheetViews>
    <sheetView showZeros="0" topLeftCell="A10" workbookViewId="0">
      <selection activeCell="D14" sqref="D14"/>
    </sheetView>
  </sheetViews>
  <sheetFormatPr defaultColWidth="9" defaultRowHeight="13.5" outlineLevelCol="2"/>
  <cols>
    <col min="1" max="1" width="31.25" style="34" customWidth="1"/>
    <col min="2" max="2" width="32.75" style="4" customWidth="1"/>
    <col min="3" max="3" width="24.25" style="3" customWidth="1"/>
    <col min="4" max="4" width="16.375" customWidth="1"/>
    <col min="5" max="5" width="18.375" customWidth="1"/>
  </cols>
  <sheetData>
    <row r="1" spans="1:1">
      <c r="A1" s="34" t="s">
        <v>265</v>
      </c>
    </row>
    <row r="2" ht="33.75" customHeight="1" spans="1:3">
      <c r="A2" s="5" t="s">
        <v>266</v>
      </c>
      <c r="B2" s="5"/>
      <c r="C2" s="5"/>
    </row>
    <row r="3" ht="18" customHeight="1" spans="1:3">
      <c r="A3" s="34" t="s">
        <v>77</v>
      </c>
      <c r="C3" s="22" t="s">
        <v>78</v>
      </c>
    </row>
    <row r="4" s="2" customFormat="1" ht="24.75" customHeight="1" spans="1:3">
      <c r="A4" s="9" t="s">
        <v>191</v>
      </c>
      <c r="B4" s="9" t="s">
        <v>192</v>
      </c>
      <c r="C4" s="7" t="s">
        <v>82</v>
      </c>
    </row>
    <row r="5" s="2" customFormat="1" ht="24.75" customHeight="1" spans="1:3">
      <c r="A5" s="9" t="s">
        <v>131</v>
      </c>
      <c r="B5" s="9"/>
      <c r="C5" s="15">
        <f>C6+C9+C30+C38</f>
        <v>14255.331452</v>
      </c>
    </row>
    <row r="6" ht="24.75" customHeight="1" spans="1:3">
      <c r="A6" s="35" t="s">
        <v>193</v>
      </c>
      <c r="B6" s="36" t="s">
        <v>194</v>
      </c>
      <c r="C6" s="15">
        <f>SUM(C7:C8)</f>
        <v>1.2</v>
      </c>
    </row>
    <row r="7" ht="24.75" customHeight="1" spans="1:3">
      <c r="A7" s="37" t="s">
        <v>199</v>
      </c>
      <c r="B7" s="13" t="s">
        <v>200</v>
      </c>
      <c r="C7" s="11"/>
    </row>
    <row r="8" ht="24.75" customHeight="1" spans="1:3">
      <c r="A8" s="37" t="s">
        <v>201</v>
      </c>
      <c r="B8" s="13" t="s">
        <v>206</v>
      </c>
      <c r="C8" s="11">
        <v>1.2</v>
      </c>
    </row>
    <row r="9" ht="24.75" customHeight="1" spans="1:3">
      <c r="A9" s="35" t="s">
        <v>210</v>
      </c>
      <c r="B9" s="36" t="s">
        <v>211</v>
      </c>
      <c r="C9" s="15">
        <f>SUM(C10:C29)</f>
        <v>1036.195506</v>
      </c>
    </row>
    <row r="10" ht="24.75" customHeight="1" spans="1:3">
      <c r="A10" s="37" t="s">
        <v>212</v>
      </c>
      <c r="B10" s="13" t="s">
        <v>213</v>
      </c>
      <c r="C10" s="11"/>
    </row>
    <row r="11" ht="24.75" customHeight="1" spans="1:3">
      <c r="A11" s="37" t="s">
        <v>212</v>
      </c>
      <c r="B11" s="13" t="s">
        <v>214</v>
      </c>
      <c r="C11" s="11"/>
    </row>
    <row r="12" ht="24.75" customHeight="1" spans="1:3">
      <c r="A12" s="37" t="s">
        <v>212</v>
      </c>
      <c r="B12" s="13" t="s">
        <v>215</v>
      </c>
      <c r="C12" s="11"/>
    </row>
    <row r="13" ht="24.75" customHeight="1" spans="1:3">
      <c r="A13" s="37" t="s">
        <v>212</v>
      </c>
      <c r="B13" s="13" t="s">
        <v>216</v>
      </c>
      <c r="C13" s="11"/>
    </row>
    <row r="14" ht="24.75" customHeight="1" spans="1:3">
      <c r="A14" s="37" t="s">
        <v>212</v>
      </c>
      <c r="B14" s="13" t="s">
        <v>217</v>
      </c>
      <c r="C14" s="11">
        <v>30</v>
      </c>
    </row>
    <row r="15" ht="24.75" customHeight="1" spans="1:3">
      <c r="A15" s="37" t="s">
        <v>212</v>
      </c>
      <c r="B15" s="13" t="s">
        <v>218</v>
      </c>
      <c r="C15" s="11"/>
    </row>
    <row r="16" ht="24.75" customHeight="1" spans="1:3">
      <c r="A16" s="37" t="s">
        <v>212</v>
      </c>
      <c r="B16" s="13" t="s">
        <v>219</v>
      </c>
      <c r="C16" s="11"/>
    </row>
    <row r="17" ht="24.75" customHeight="1" spans="1:3">
      <c r="A17" s="37" t="s">
        <v>212</v>
      </c>
      <c r="B17" s="13" t="s">
        <v>220</v>
      </c>
      <c r="C17" s="11"/>
    </row>
    <row r="18" ht="24.75" customHeight="1" spans="1:3">
      <c r="A18" s="37" t="s">
        <v>212</v>
      </c>
      <c r="B18" s="13" t="s">
        <v>221</v>
      </c>
      <c r="C18" s="11">
        <v>2.148</v>
      </c>
    </row>
    <row r="19" ht="24.75" customHeight="1" spans="1:3">
      <c r="A19" s="37" t="s">
        <v>212</v>
      </c>
      <c r="B19" s="13" t="s">
        <v>224</v>
      </c>
      <c r="C19" s="11"/>
    </row>
    <row r="20" ht="24.75" customHeight="1" spans="1:3">
      <c r="A20" s="37" t="s">
        <v>225</v>
      </c>
      <c r="B20" s="13" t="s">
        <v>226</v>
      </c>
      <c r="C20" s="11"/>
    </row>
    <row r="21" ht="24.75" customHeight="1" spans="1:3">
      <c r="A21" s="37" t="s">
        <v>227</v>
      </c>
      <c r="B21" s="13" t="s">
        <v>228</v>
      </c>
      <c r="C21" s="11"/>
    </row>
    <row r="22" ht="24.75" customHeight="1" spans="1:3">
      <c r="A22" s="37" t="s">
        <v>229</v>
      </c>
      <c r="B22" s="13" t="s">
        <v>230</v>
      </c>
      <c r="C22" s="11"/>
    </row>
    <row r="23" ht="24.75" customHeight="1" spans="1:3">
      <c r="A23" s="37" t="s">
        <v>229</v>
      </c>
      <c r="B23" s="13" t="s">
        <v>231</v>
      </c>
      <c r="C23" s="11">
        <v>17.797805</v>
      </c>
    </row>
    <row r="24" ht="24.75" customHeight="1" spans="1:3">
      <c r="A24" s="37" t="s">
        <v>229</v>
      </c>
      <c r="B24" s="13" t="s">
        <v>232</v>
      </c>
      <c r="C24" s="11">
        <v>982.949701</v>
      </c>
    </row>
    <row r="25" ht="24.75" customHeight="1" spans="1:3">
      <c r="A25" s="37" t="s">
        <v>233</v>
      </c>
      <c r="B25" s="13" t="s">
        <v>234</v>
      </c>
      <c r="C25" s="11"/>
    </row>
    <row r="26" ht="24.75" customHeight="1" spans="1:3">
      <c r="A26" s="37" t="s">
        <v>235</v>
      </c>
      <c r="B26" s="13" t="s">
        <v>236</v>
      </c>
      <c r="C26" s="11"/>
    </row>
    <row r="27" ht="24.75" customHeight="1" spans="1:3">
      <c r="A27" s="37" t="s">
        <v>237</v>
      </c>
      <c r="B27" s="13" t="s">
        <v>238</v>
      </c>
      <c r="C27" s="11"/>
    </row>
    <row r="28" ht="24.75" customHeight="1" spans="1:3">
      <c r="A28" s="37" t="s">
        <v>239</v>
      </c>
      <c r="B28" s="13" t="s">
        <v>240</v>
      </c>
      <c r="C28" s="11">
        <v>3.3</v>
      </c>
    </row>
    <row r="29" ht="24.75" customHeight="1" spans="1:3">
      <c r="A29" s="37" t="s">
        <v>241</v>
      </c>
      <c r="B29" s="13" t="s">
        <v>242</v>
      </c>
      <c r="C29" s="11"/>
    </row>
    <row r="30" ht="24.75" customHeight="1" spans="1:3">
      <c r="A30" s="35" t="s">
        <v>243</v>
      </c>
      <c r="B30" s="36" t="s">
        <v>244</v>
      </c>
      <c r="C30" s="15">
        <f>SUM(C33)</f>
        <v>13214.935946</v>
      </c>
    </row>
    <row r="31" ht="24.75" customHeight="1" spans="1:3">
      <c r="A31" s="37" t="s">
        <v>267</v>
      </c>
      <c r="B31" s="13" t="s">
        <v>268</v>
      </c>
      <c r="C31" s="15"/>
    </row>
    <row r="32" ht="24.75" customHeight="1" spans="1:3">
      <c r="A32" s="37" t="s">
        <v>269</v>
      </c>
      <c r="B32" s="13" t="s">
        <v>270</v>
      </c>
      <c r="C32" s="15"/>
    </row>
    <row r="33" ht="24.75" customHeight="1" spans="1:3">
      <c r="A33" s="37" t="s">
        <v>271</v>
      </c>
      <c r="B33" s="13" t="s">
        <v>272</v>
      </c>
      <c r="C33" s="11">
        <v>13214.935946</v>
      </c>
    </row>
    <row r="34" ht="24.75" customHeight="1" spans="1:3">
      <c r="A34" s="37" t="s">
        <v>245</v>
      </c>
      <c r="B34" s="13" t="s">
        <v>273</v>
      </c>
      <c r="C34" s="11"/>
    </row>
    <row r="35" ht="24.75" customHeight="1" spans="1:3">
      <c r="A35" s="37" t="s">
        <v>245</v>
      </c>
      <c r="B35" s="13" t="s">
        <v>274</v>
      </c>
      <c r="C35" s="11"/>
    </row>
    <row r="36" ht="24.75" customHeight="1" spans="1:3">
      <c r="A36" s="37" t="s">
        <v>275</v>
      </c>
      <c r="B36" s="13" t="s">
        <v>276</v>
      </c>
      <c r="C36" s="11"/>
    </row>
    <row r="37" ht="24.75" customHeight="1" spans="1:3">
      <c r="A37" s="37" t="s">
        <v>277</v>
      </c>
      <c r="B37" s="13" t="s">
        <v>278</v>
      </c>
      <c r="C37" s="11"/>
    </row>
    <row r="38" ht="24.75" customHeight="1" spans="1:3">
      <c r="A38" s="35" t="s">
        <v>253</v>
      </c>
      <c r="B38" s="36" t="s">
        <v>254</v>
      </c>
      <c r="C38" s="15">
        <f>SUM(C39:C43)</f>
        <v>3</v>
      </c>
    </row>
    <row r="39" ht="24.75" customHeight="1" spans="1:3">
      <c r="A39" s="37" t="s">
        <v>255</v>
      </c>
      <c r="B39" s="13" t="s">
        <v>256</v>
      </c>
      <c r="C39" s="11"/>
    </row>
    <row r="40" ht="24.75" customHeight="1" spans="1:3">
      <c r="A40" s="37" t="s">
        <v>255</v>
      </c>
      <c r="B40" s="13" t="s">
        <v>257</v>
      </c>
      <c r="C40" s="11"/>
    </row>
    <row r="41" ht="24.75" customHeight="1" spans="1:3">
      <c r="A41" s="37" t="s">
        <v>255</v>
      </c>
      <c r="B41" s="13" t="s">
        <v>258</v>
      </c>
      <c r="C41" s="11"/>
    </row>
    <row r="42" ht="24.75" customHeight="1" spans="1:3">
      <c r="A42" s="37" t="s">
        <v>255</v>
      </c>
      <c r="B42" s="13" t="s">
        <v>259</v>
      </c>
      <c r="C42" s="11"/>
    </row>
    <row r="43" ht="24.75" customHeight="1" spans="1:3">
      <c r="A43" s="37" t="s">
        <v>263</v>
      </c>
      <c r="B43" s="13" t="s">
        <v>264</v>
      </c>
      <c r="C43" s="11">
        <v>3</v>
      </c>
    </row>
  </sheetData>
  <mergeCells count="2">
    <mergeCell ref="A2:C2"/>
    <mergeCell ref="A5:B5"/>
  </mergeCells>
  <pageMargins left="0.707638888888889" right="0.707638888888889" top="0.747916666666667" bottom="0.747916666666667" header="0.313888888888889" footer="0.313888888888889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6"/>
  <sheetViews>
    <sheetView showZeros="0" workbookViewId="0">
      <selection activeCell="B5" sqref="B5"/>
    </sheetView>
  </sheetViews>
  <sheetFormatPr defaultColWidth="9" defaultRowHeight="13.5" outlineLevelCol="1"/>
  <cols>
    <col min="1" max="1" width="55.625" style="4" customWidth="1"/>
    <col min="2" max="2" width="40.125" customWidth="1"/>
  </cols>
  <sheetData>
    <row r="1" spans="1:1">
      <c r="A1" s="4" t="s">
        <v>279</v>
      </c>
    </row>
    <row r="2" ht="22.5" spans="1:2">
      <c r="A2" s="5" t="s">
        <v>280</v>
      </c>
      <c r="B2" s="5"/>
    </row>
    <row r="3" ht="23.25" customHeight="1" spans="1:2">
      <c r="A3" s="4" t="s">
        <v>77</v>
      </c>
      <c r="B3" s="32" t="s">
        <v>78</v>
      </c>
    </row>
    <row r="4" ht="30.75" customHeight="1" spans="1:2">
      <c r="A4" s="9" t="s">
        <v>81</v>
      </c>
      <c r="B4" s="9" t="s">
        <v>82</v>
      </c>
    </row>
    <row r="5" ht="22.5" customHeight="1" spans="1:2">
      <c r="A5" s="13" t="s">
        <v>281</v>
      </c>
      <c r="B5" s="12">
        <v>18.18</v>
      </c>
    </row>
    <row r="6" ht="22.5" customHeight="1" spans="1:2">
      <c r="A6" s="13" t="s">
        <v>282</v>
      </c>
      <c r="B6" s="12">
        <f>B7+B8+B11</f>
        <v>0.5</v>
      </c>
    </row>
    <row r="7" ht="22.5" customHeight="1" spans="1:2">
      <c r="A7" s="13" t="s">
        <v>283</v>
      </c>
      <c r="B7" s="12"/>
    </row>
    <row r="8" ht="22.5" customHeight="1" spans="1:2">
      <c r="A8" s="13" t="s">
        <v>284</v>
      </c>
      <c r="B8" s="12">
        <f>B9+B10</f>
        <v>0</v>
      </c>
    </row>
    <row r="9" ht="22.5" customHeight="1" spans="1:2">
      <c r="A9" s="13" t="s">
        <v>285</v>
      </c>
      <c r="B9" s="12"/>
    </row>
    <row r="10" ht="22.5" customHeight="1" spans="1:2">
      <c r="A10" s="13" t="s">
        <v>286</v>
      </c>
      <c r="B10" s="12"/>
    </row>
    <row r="11" ht="22.5" customHeight="1" spans="1:2">
      <c r="A11" s="13" t="s">
        <v>287</v>
      </c>
      <c r="B11" s="12">
        <v>0.5</v>
      </c>
    </row>
    <row r="12" ht="22.5" customHeight="1" spans="1:2">
      <c r="A12" s="13"/>
      <c r="B12" s="12"/>
    </row>
    <row r="14" spans="1:1">
      <c r="A14" s="4" t="s">
        <v>288</v>
      </c>
    </row>
    <row r="15" s="31" customFormat="1" ht="82.5" customHeight="1" spans="1:2">
      <c r="A15" s="33" t="s">
        <v>289</v>
      </c>
      <c r="B15" s="33"/>
    </row>
    <row r="16" ht="70.5" customHeight="1" spans="1:2">
      <c r="A16" s="33" t="s">
        <v>290</v>
      </c>
      <c r="B16" s="33"/>
    </row>
  </sheetData>
  <mergeCells count="3">
    <mergeCell ref="A2:B2"/>
    <mergeCell ref="A15:B15"/>
    <mergeCell ref="A16:B16"/>
  </mergeCells>
  <printOptions horizontalCentered="1"/>
  <pageMargins left="0.707638888888889" right="0.707638888888889" top="0.747916666666667" bottom="0.747916666666667" header="0.313888888888889" footer="0.313888888888889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7"/>
  <sheetViews>
    <sheetView showZeros="0" workbookViewId="0">
      <selection activeCell="E17" sqref="E17"/>
    </sheetView>
  </sheetViews>
  <sheetFormatPr defaultColWidth="9" defaultRowHeight="13.5" outlineLevelCol="4"/>
  <cols>
    <col min="1" max="1" width="12.625" style="21" customWidth="1"/>
    <col min="2" max="2" width="57.5" customWidth="1"/>
    <col min="3" max="5" width="18.75" style="3" customWidth="1"/>
  </cols>
  <sheetData>
    <row r="1" spans="1:1">
      <c r="A1" s="21" t="s">
        <v>291</v>
      </c>
    </row>
    <row r="2" ht="29.25" customHeight="1" spans="1:5">
      <c r="A2" s="5" t="s">
        <v>292</v>
      </c>
      <c r="B2" s="5"/>
      <c r="C2" s="5"/>
      <c r="D2" s="5"/>
      <c r="E2" s="5"/>
    </row>
    <row r="3" ht="18.75" customHeight="1" spans="1:5">
      <c r="A3" s="21" t="s">
        <v>77</v>
      </c>
      <c r="E3" s="22" t="s">
        <v>78</v>
      </c>
    </row>
    <row r="4" s="2" customFormat="1" ht="21" customHeight="1" spans="1:5">
      <c r="A4" s="23" t="s">
        <v>126</v>
      </c>
      <c r="B4" s="9" t="s">
        <v>293</v>
      </c>
      <c r="C4" s="7" t="s">
        <v>82</v>
      </c>
      <c r="D4" s="7"/>
      <c r="E4" s="7"/>
    </row>
    <row r="5" s="2" customFormat="1" ht="21" customHeight="1" spans="1:5">
      <c r="A5" s="23"/>
      <c r="B5" s="9"/>
      <c r="C5" s="7" t="s">
        <v>128</v>
      </c>
      <c r="D5" s="7" t="s">
        <v>129</v>
      </c>
      <c r="E5" s="7" t="s">
        <v>130</v>
      </c>
    </row>
    <row r="6" ht="23.25" customHeight="1" spans="1:5">
      <c r="A6" s="24" t="s">
        <v>159</v>
      </c>
      <c r="B6" s="10" t="s">
        <v>160</v>
      </c>
      <c r="C6" s="11">
        <f>SUM(D6:E6)</f>
        <v>2034.073754</v>
      </c>
      <c r="D6" s="11"/>
      <c r="E6" s="11">
        <f>E7+E10</f>
        <v>2034.073754</v>
      </c>
    </row>
    <row r="7" ht="23.25" customHeight="1" spans="1:5">
      <c r="A7" s="24" t="s">
        <v>171</v>
      </c>
      <c r="B7" s="25" t="s">
        <v>172</v>
      </c>
      <c r="C7" s="11">
        <f t="shared" ref="C7:C13" si="0">SUM(D7:E7)</f>
        <v>1006.9768</v>
      </c>
      <c r="D7" s="11"/>
      <c r="E7" s="11">
        <f>SUM(E8:E9)</f>
        <v>1006.9768</v>
      </c>
    </row>
    <row r="8" ht="23.25" customHeight="1" spans="1:5">
      <c r="A8" s="24" t="s">
        <v>294</v>
      </c>
      <c r="B8" s="10" t="s">
        <v>295</v>
      </c>
      <c r="C8" s="11">
        <f t="shared" si="0"/>
        <v>1000</v>
      </c>
      <c r="D8" s="11"/>
      <c r="E8" s="11">
        <v>1000</v>
      </c>
    </row>
    <row r="9" customFormat="1" ht="23.25" customHeight="1" spans="1:5">
      <c r="A9" s="24" t="s">
        <v>173</v>
      </c>
      <c r="B9" s="10" t="s">
        <v>174</v>
      </c>
      <c r="C9" s="11">
        <f t="shared" ref="C9" si="1">SUM(D9:E9)</f>
        <v>6.9768</v>
      </c>
      <c r="D9" s="11"/>
      <c r="E9" s="11">
        <v>6.9768</v>
      </c>
    </row>
    <row r="10" ht="23.25" customHeight="1" spans="1:5">
      <c r="A10" s="24" t="s">
        <v>296</v>
      </c>
      <c r="B10" s="10" t="s">
        <v>297</v>
      </c>
      <c r="C10" s="11">
        <f t="shared" si="0"/>
        <v>1027.096954</v>
      </c>
      <c r="D10" s="11"/>
      <c r="E10" s="11">
        <f>SUM(E11:E13)</f>
        <v>1027.096954</v>
      </c>
    </row>
    <row r="11" ht="23.25" customHeight="1" spans="1:5">
      <c r="A11" s="24" t="s">
        <v>298</v>
      </c>
      <c r="B11" s="10" t="s">
        <v>299</v>
      </c>
      <c r="C11" s="11">
        <f t="shared" si="0"/>
        <v>846.25</v>
      </c>
      <c r="D11" s="11"/>
      <c r="E11" s="11">
        <v>846.25</v>
      </c>
    </row>
    <row r="12" customFormat="1" ht="23.25" customHeight="1" spans="1:5">
      <c r="A12" s="26" t="s">
        <v>300</v>
      </c>
      <c r="B12" s="27" t="s">
        <v>301</v>
      </c>
      <c r="C12" s="11">
        <f t="shared" si="0"/>
        <v>15</v>
      </c>
      <c r="D12" s="11"/>
      <c r="E12" s="11">
        <v>15</v>
      </c>
    </row>
    <row r="13" ht="23.25" customHeight="1" spans="1:5">
      <c r="A13" s="24" t="s">
        <v>302</v>
      </c>
      <c r="B13" s="28" t="s">
        <v>303</v>
      </c>
      <c r="C13" s="11">
        <f t="shared" si="0"/>
        <v>165.846954</v>
      </c>
      <c r="D13" s="11"/>
      <c r="E13" s="11">
        <v>165.846954</v>
      </c>
    </row>
    <row r="14" ht="23.25" customHeight="1" spans="1:5">
      <c r="A14" s="29" t="s">
        <v>131</v>
      </c>
      <c r="B14" s="30"/>
      <c r="C14" s="11">
        <f>C6</f>
        <v>2034.073754</v>
      </c>
      <c r="D14" s="11">
        <f t="shared" ref="D14:E14" si="2">D6</f>
        <v>0</v>
      </c>
      <c r="E14" s="11">
        <f t="shared" si="2"/>
        <v>2034.073754</v>
      </c>
    </row>
    <row r="15" ht="21" customHeight="1"/>
    <row r="16" ht="21" customHeight="1"/>
    <row r="17" ht="21" customHeight="1"/>
  </sheetData>
  <mergeCells count="5">
    <mergeCell ref="A2:E2"/>
    <mergeCell ref="C4:E4"/>
    <mergeCell ref="A14:B14"/>
    <mergeCell ref="A4:A5"/>
    <mergeCell ref="B4:B5"/>
  </mergeCells>
  <pageMargins left="0.707638888888889" right="0.707638888888889" top="0.747916666666667" bottom="0.747916666666667" header="0.313888888888889" footer="0.313888888888889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"/>
  <sheetViews>
    <sheetView showZeros="0" workbookViewId="0">
      <selection activeCell="A3" sqref="A3"/>
    </sheetView>
  </sheetViews>
  <sheetFormatPr defaultColWidth="9" defaultRowHeight="13.5"/>
  <cols>
    <col min="1" max="1" width="25.5" customWidth="1"/>
    <col min="2" max="3" width="15.875" customWidth="1"/>
    <col min="4" max="5" width="13.75" customWidth="1"/>
    <col min="6" max="7" width="17.25" customWidth="1"/>
    <col min="8" max="8" width="14.25" customWidth="1"/>
    <col min="9" max="9" width="15.125" customWidth="1"/>
  </cols>
  <sheetData>
    <row r="1" spans="1:1">
      <c r="A1" t="s">
        <v>304</v>
      </c>
    </row>
    <row r="2" ht="31.5" customHeight="1" spans="1:9">
      <c r="A2" s="5" t="s">
        <v>305</v>
      </c>
      <c r="B2" s="5"/>
      <c r="C2" s="5"/>
      <c r="D2" s="5"/>
      <c r="E2" s="5"/>
      <c r="F2" s="5"/>
      <c r="G2" s="5"/>
      <c r="H2" s="5"/>
      <c r="I2" s="5"/>
    </row>
    <row r="3" ht="20.25" customHeight="1" spans="1:9">
      <c r="A3" t="s">
        <v>77</v>
      </c>
      <c r="I3" t="s">
        <v>78</v>
      </c>
    </row>
    <row r="4" s="1" customFormat="1" ht="27" customHeight="1" spans="1:9">
      <c r="A4" s="6" t="s">
        <v>306</v>
      </c>
      <c r="B4" s="9" t="s">
        <v>307</v>
      </c>
      <c r="C4" s="9" t="s">
        <v>308</v>
      </c>
      <c r="D4" s="9"/>
      <c r="E4" s="9"/>
      <c r="F4" s="9"/>
      <c r="G4" s="9"/>
      <c r="H4" s="9" t="s">
        <v>309</v>
      </c>
      <c r="I4" s="9" t="s">
        <v>310</v>
      </c>
    </row>
    <row r="5" ht="24" customHeight="1" spans="1:9">
      <c r="A5" s="6"/>
      <c r="B5" s="9"/>
      <c r="C5" s="9" t="s">
        <v>131</v>
      </c>
      <c r="D5" s="9" t="s">
        <v>311</v>
      </c>
      <c r="E5" s="9" t="s">
        <v>312</v>
      </c>
      <c r="F5" s="9" t="s">
        <v>313</v>
      </c>
      <c r="G5" s="9" t="s">
        <v>314</v>
      </c>
      <c r="H5" s="9"/>
      <c r="I5" s="9"/>
    </row>
    <row r="6" ht="34.5" customHeight="1" spans="1:9">
      <c r="A6" s="10" t="s">
        <v>315</v>
      </c>
      <c r="B6" s="12">
        <f>C6+H6+I6</f>
        <v>328.295268</v>
      </c>
      <c r="C6" s="12">
        <f>SUM(D6:G6)</f>
        <v>328.295268</v>
      </c>
      <c r="D6" s="20">
        <v>328.295268</v>
      </c>
      <c r="E6" s="12"/>
      <c r="F6" s="12"/>
      <c r="G6" s="12"/>
      <c r="H6" s="12"/>
      <c r="I6" s="12"/>
    </row>
    <row r="7" ht="34.5" customHeight="1" spans="1:9">
      <c r="A7" s="10" t="s">
        <v>316</v>
      </c>
      <c r="B7" s="12">
        <f t="shared" ref="B7:B9" si="0">C7+H7+I7</f>
        <v>15.98</v>
      </c>
      <c r="C7" s="12">
        <f t="shared" ref="C7:C9" si="1">SUM(D7:G7)</f>
        <v>15.98</v>
      </c>
      <c r="D7" s="20">
        <v>15.98</v>
      </c>
      <c r="E7" s="12"/>
      <c r="F7" s="12"/>
      <c r="G7" s="12"/>
      <c r="H7" s="12"/>
      <c r="I7" s="12"/>
    </row>
    <row r="8" ht="34.5" customHeight="1" spans="1:9">
      <c r="A8" s="10" t="s">
        <v>317</v>
      </c>
      <c r="B8" s="12">
        <f t="shared" si="0"/>
        <v>19.27526</v>
      </c>
      <c r="C8" s="12">
        <f t="shared" si="1"/>
        <v>19.27526</v>
      </c>
      <c r="D8" s="20">
        <v>19.27526</v>
      </c>
      <c r="E8" s="12"/>
      <c r="F8" s="12"/>
      <c r="G8" s="12"/>
      <c r="H8" s="12"/>
      <c r="I8" s="12"/>
    </row>
    <row r="9" ht="34.5" customHeight="1" spans="1:9">
      <c r="A9" s="10" t="s">
        <v>318</v>
      </c>
      <c r="B9" s="12">
        <f t="shared" si="0"/>
        <v>2</v>
      </c>
      <c r="C9" s="12">
        <f t="shared" si="1"/>
        <v>2</v>
      </c>
      <c r="D9" s="20">
        <v>2</v>
      </c>
      <c r="E9" s="12"/>
      <c r="F9" s="12"/>
      <c r="G9" s="12"/>
      <c r="H9" s="12"/>
      <c r="I9" s="12"/>
    </row>
    <row r="10" ht="34.5" customHeight="1" spans="1:9">
      <c r="A10" s="9" t="s">
        <v>131</v>
      </c>
      <c r="B10" s="16">
        <f>SUM(B6:B9)</f>
        <v>365.550528</v>
      </c>
      <c r="C10" s="16">
        <f t="shared" ref="C10:D10" si="2">SUM(C6:C9)</f>
        <v>365.550528</v>
      </c>
      <c r="D10" s="16">
        <f t="shared" si="2"/>
        <v>365.550528</v>
      </c>
      <c r="E10" s="16"/>
      <c r="F10" s="16"/>
      <c r="G10" s="16"/>
      <c r="H10" s="16"/>
      <c r="I10" s="16"/>
    </row>
  </sheetData>
  <mergeCells count="6">
    <mergeCell ref="A2:I2"/>
    <mergeCell ref="C4:G4"/>
    <mergeCell ref="A4:A5"/>
    <mergeCell ref="B4:B5"/>
    <mergeCell ref="H4:H5"/>
    <mergeCell ref="I4:I5"/>
  </mergeCells>
  <pageMargins left="0.707638888888889" right="0.707638888888889" top="0.747916666666667" bottom="0.747916666666667" header="0.313888888888889" footer="0.313888888888889"/>
  <pageSetup paperSize="9" scale="90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9"/>
  <sheetViews>
    <sheetView showZeros="0" topLeftCell="A4" workbookViewId="0">
      <selection activeCell="C21" sqref="C21"/>
    </sheetView>
  </sheetViews>
  <sheetFormatPr defaultColWidth="9" defaultRowHeight="13.5"/>
  <cols>
    <col min="1" max="1" width="31.25" style="2" customWidth="1"/>
    <col min="2" max="4" width="17.5" style="3" customWidth="1"/>
    <col min="5" max="5" width="19.875" style="3" customWidth="1"/>
    <col min="6" max="7" width="17.25" customWidth="1"/>
    <col min="8" max="8" width="13.875" customWidth="1"/>
    <col min="9" max="9" width="12.875" customWidth="1"/>
    <col min="10" max="10" width="11" customWidth="1"/>
  </cols>
  <sheetData>
    <row r="1" spans="1:1">
      <c r="A1" s="4" t="s">
        <v>319</v>
      </c>
    </row>
    <row r="2" ht="31.5" customHeight="1" spans="1:9">
      <c r="A2" s="5" t="s">
        <v>320</v>
      </c>
      <c r="B2" s="5"/>
      <c r="C2" s="5"/>
      <c r="D2" s="5"/>
      <c r="E2" s="5"/>
      <c r="F2" s="5"/>
      <c r="G2" s="5"/>
      <c r="H2" s="5"/>
      <c r="I2" s="5"/>
    </row>
    <row r="3" ht="20.25" customHeight="1" spans="1:10">
      <c r="A3" s="4" t="s">
        <v>77</v>
      </c>
      <c r="J3" t="s">
        <v>78</v>
      </c>
    </row>
    <row r="4" s="1" customFormat="1" ht="27" customHeight="1" spans="1:10">
      <c r="A4" s="6" t="s">
        <v>306</v>
      </c>
      <c r="B4" s="7" t="s">
        <v>307</v>
      </c>
      <c r="C4" s="8" t="s">
        <v>308</v>
      </c>
      <c r="D4" s="8"/>
      <c r="E4" s="8"/>
      <c r="F4" s="8"/>
      <c r="G4" s="8"/>
      <c r="H4" s="9" t="s">
        <v>309</v>
      </c>
      <c r="I4" s="9" t="s">
        <v>310</v>
      </c>
      <c r="J4" s="17" t="s">
        <v>321</v>
      </c>
    </row>
    <row r="5" ht="24" customHeight="1" spans="1:10">
      <c r="A5" s="6"/>
      <c r="B5" s="7"/>
      <c r="C5" s="7" t="s">
        <v>131</v>
      </c>
      <c r="D5" s="7" t="s">
        <v>311</v>
      </c>
      <c r="E5" s="7" t="s">
        <v>312</v>
      </c>
      <c r="F5" s="9" t="s">
        <v>313</v>
      </c>
      <c r="G5" s="9" t="s">
        <v>314</v>
      </c>
      <c r="H5" s="9"/>
      <c r="I5" s="9"/>
      <c r="J5" s="18"/>
    </row>
    <row r="6" ht="34.5" customHeight="1" spans="1:10">
      <c r="A6" s="10" t="s">
        <v>322</v>
      </c>
      <c r="B6" s="11">
        <f>C6+H6+I6</f>
        <v>1807.106627</v>
      </c>
      <c r="C6" s="11">
        <f>SUM(D6:G6)</f>
        <v>1807.106627</v>
      </c>
      <c r="D6" s="11">
        <v>1807.106627</v>
      </c>
      <c r="E6" s="11"/>
      <c r="F6" s="12"/>
      <c r="G6" s="12"/>
      <c r="H6" s="12"/>
      <c r="I6" s="12"/>
      <c r="J6" s="10"/>
    </row>
    <row r="7" ht="34.5" customHeight="1" spans="1:10">
      <c r="A7" s="10" t="s">
        <v>323</v>
      </c>
      <c r="B7" s="11">
        <f t="shared" ref="B7:B8" si="0">C7+H7+I7</f>
        <v>23.26</v>
      </c>
      <c r="C7" s="11">
        <f t="shared" ref="C7:C8" si="1">SUM(D7:G7)</f>
        <v>23.26</v>
      </c>
      <c r="D7" s="11">
        <v>23.26</v>
      </c>
      <c r="E7" s="11"/>
      <c r="F7" s="12"/>
      <c r="G7" s="12"/>
      <c r="H7" s="12"/>
      <c r="I7" s="12"/>
      <c r="J7" s="10"/>
    </row>
    <row r="8" ht="34.5" customHeight="1" spans="1:10">
      <c r="A8" s="10" t="s">
        <v>324</v>
      </c>
      <c r="B8" s="11">
        <f t="shared" si="0"/>
        <v>3</v>
      </c>
      <c r="C8" s="11">
        <f t="shared" si="1"/>
        <v>3</v>
      </c>
      <c r="D8" s="11">
        <v>3</v>
      </c>
      <c r="E8" s="11"/>
      <c r="F8" s="12"/>
      <c r="G8" s="12"/>
      <c r="H8" s="12"/>
      <c r="I8" s="12"/>
      <c r="J8" s="10"/>
    </row>
    <row r="9" customFormat="1" ht="34.5" customHeight="1" spans="1:10">
      <c r="A9" s="13" t="s">
        <v>325</v>
      </c>
      <c r="B9" s="11">
        <f t="shared" ref="B9:B11" si="2">C9+H9+I9</f>
        <v>11384.569319</v>
      </c>
      <c r="C9" s="11">
        <f t="shared" ref="C9:C11" si="3">SUM(D9:G9)</f>
        <v>11384.569319</v>
      </c>
      <c r="D9" s="11">
        <v>11384.569319</v>
      </c>
      <c r="E9" s="11"/>
      <c r="F9" s="12"/>
      <c r="G9" s="12"/>
      <c r="H9" s="12"/>
      <c r="I9" s="12"/>
      <c r="J9" s="10"/>
    </row>
    <row r="10" customFormat="1" ht="34.5" customHeight="1" spans="1:10">
      <c r="A10" s="13" t="s">
        <v>326</v>
      </c>
      <c r="B10" s="11">
        <f t="shared" si="2"/>
        <v>1.188</v>
      </c>
      <c r="C10" s="11">
        <f t="shared" si="3"/>
        <v>1.188</v>
      </c>
      <c r="D10" s="11">
        <v>1.188</v>
      </c>
      <c r="E10" s="11"/>
      <c r="F10" s="12"/>
      <c r="G10" s="12"/>
      <c r="H10" s="12"/>
      <c r="I10" s="12"/>
      <c r="J10" s="10"/>
    </row>
    <row r="11" customFormat="1" ht="34.5" customHeight="1" spans="1:10">
      <c r="A11" s="10" t="s">
        <v>327</v>
      </c>
      <c r="B11" s="11">
        <f t="shared" si="2"/>
        <v>55.483805</v>
      </c>
      <c r="C11" s="11">
        <f t="shared" si="3"/>
        <v>55.483805</v>
      </c>
      <c r="D11" s="11">
        <v>55.483805</v>
      </c>
      <c r="E11" s="11"/>
      <c r="F11" s="12"/>
      <c r="G11" s="12"/>
      <c r="H11" s="12"/>
      <c r="I11" s="12"/>
      <c r="J11" s="10"/>
    </row>
    <row r="12" customFormat="1" ht="34.5" customHeight="1" spans="1:10">
      <c r="A12" s="10" t="s">
        <v>328</v>
      </c>
      <c r="B12" s="11">
        <f t="shared" ref="B12:B16" si="4">C12+H12+I12</f>
        <v>980.723701</v>
      </c>
      <c r="C12" s="11">
        <f t="shared" ref="C12:C16" si="5">SUM(D12:G12)</f>
        <v>980.723701</v>
      </c>
      <c r="D12" s="11">
        <v>980.723701</v>
      </c>
      <c r="E12" s="11"/>
      <c r="F12" s="12"/>
      <c r="G12" s="12"/>
      <c r="H12" s="12"/>
      <c r="I12" s="12"/>
      <c r="J12" s="10"/>
    </row>
    <row r="13" customFormat="1" ht="34.5" customHeight="1" spans="1:10">
      <c r="A13" s="10" t="s">
        <v>329</v>
      </c>
      <c r="B13" s="11">
        <f t="shared" si="4"/>
        <v>11</v>
      </c>
      <c r="C13" s="11">
        <f t="shared" si="5"/>
        <v>11</v>
      </c>
      <c r="D13" s="11"/>
      <c r="E13" s="11">
        <v>11</v>
      </c>
      <c r="F13" s="12"/>
      <c r="G13" s="12"/>
      <c r="H13" s="12"/>
      <c r="I13" s="12"/>
      <c r="J13" s="10"/>
    </row>
    <row r="14" customFormat="1" ht="34.5" customHeight="1" spans="1:10">
      <c r="A14" s="10" t="s">
        <v>330</v>
      </c>
      <c r="B14" s="11">
        <f t="shared" si="4"/>
        <v>25</v>
      </c>
      <c r="C14" s="11">
        <f t="shared" si="5"/>
        <v>25</v>
      </c>
      <c r="D14" s="11"/>
      <c r="E14" s="11">
        <v>25</v>
      </c>
      <c r="F14" s="12"/>
      <c r="G14" s="12"/>
      <c r="H14" s="12"/>
      <c r="I14" s="12"/>
      <c r="J14" s="10"/>
    </row>
    <row r="15" customFormat="1" ht="34.5" customHeight="1" spans="1:10">
      <c r="A15" s="10" t="s">
        <v>331</v>
      </c>
      <c r="B15" s="11">
        <f t="shared" si="4"/>
        <v>6.9768</v>
      </c>
      <c r="C15" s="11">
        <f t="shared" si="5"/>
        <v>6.9768</v>
      </c>
      <c r="D15" s="11"/>
      <c r="E15" s="11">
        <v>6.9768</v>
      </c>
      <c r="F15" s="12"/>
      <c r="G15" s="12"/>
      <c r="H15" s="12"/>
      <c r="I15" s="12"/>
      <c r="J15" s="10"/>
    </row>
    <row r="16" customFormat="1" ht="34.5" customHeight="1" spans="1:10">
      <c r="A16" s="10" t="s">
        <v>332</v>
      </c>
      <c r="B16" s="11">
        <f t="shared" si="4"/>
        <v>1000</v>
      </c>
      <c r="C16" s="11">
        <f t="shared" si="5"/>
        <v>1000</v>
      </c>
      <c r="D16" s="11"/>
      <c r="E16" s="11">
        <v>1000</v>
      </c>
      <c r="F16" s="12"/>
      <c r="G16" s="12"/>
      <c r="H16" s="12"/>
      <c r="I16" s="12"/>
      <c r="J16" s="10"/>
    </row>
    <row r="17" customFormat="1" ht="34.5" customHeight="1" spans="1:10">
      <c r="A17" s="14" t="s">
        <v>333</v>
      </c>
      <c r="B17" s="11">
        <v>0.2</v>
      </c>
      <c r="C17" s="11">
        <v>0.2</v>
      </c>
      <c r="D17" s="11"/>
      <c r="E17" s="11">
        <v>0.2</v>
      </c>
      <c r="F17" s="12"/>
      <c r="G17" s="12"/>
      <c r="H17" s="12"/>
      <c r="I17" s="12"/>
      <c r="J17" s="10"/>
    </row>
    <row r="18" ht="35.25" customHeight="1" spans="1:10">
      <c r="A18" s="14" t="s">
        <v>334</v>
      </c>
      <c r="B18" s="11">
        <v>990.896954</v>
      </c>
      <c r="C18" s="11">
        <v>990.896954</v>
      </c>
      <c r="D18" s="11"/>
      <c r="E18" s="11">
        <v>990.896954</v>
      </c>
      <c r="F18" s="10"/>
      <c r="G18" s="10"/>
      <c r="H18" s="10"/>
      <c r="I18" s="10"/>
      <c r="J18" s="10"/>
    </row>
    <row r="19" ht="34.5" customHeight="1" spans="1:10">
      <c r="A19" s="9" t="s">
        <v>131</v>
      </c>
      <c r="B19" s="15">
        <f>SUM(B6:B18)</f>
        <v>16289.405206</v>
      </c>
      <c r="C19" s="15">
        <f t="shared" ref="C19:E19" si="6">SUM(C6:C18)</f>
        <v>16289.405206</v>
      </c>
      <c r="D19" s="15">
        <f t="shared" si="6"/>
        <v>14255.331452</v>
      </c>
      <c r="E19" s="15">
        <f t="shared" si="6"/>
        <v>2034.073754</v>
      </c>
      <c r="F19" s="16"/>
      <c r="G19" s="16"/>
      <c r="H19" s="16"/>
      <c r="I19" s="16"/>
      <c r="J19" s="19"/>
    </row>
  </sheetData>
  <mergeCells count="7">
    <mergeCell ref="A2:I2"/>
    <mergeCell ref="C4:G4"/>
    <mergeCell ref="A4:A5"/>
    <mergeCell ref="B4:B5"/>
    <mergeCell ref="H4:H5"/>
    <mergeCell ref="I4:I5"/>
    <mergeCell ref="J4:J5"/>
  </mergeCells>
  <pageMargins left="0.707638888888889" right="0.16875" top="0.747916666666667" bottom="0.747916666666667" header="0.313888888888889" footer="0.313888888888889"/>
  <pageSetup paperSize="9" scale="8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0"/>
  </sheetPr>
  <dimension ref="B1:B18"/>
  <sheetViews>
    <sheetView topLeftCell="A12" workbookViewId="0">
      <selection activeCell="B17" sqref="B17:B18"/>
    </sheetView>
  </sheetViews>
  <sheetFormatPr defaultColWidth="9" defaultRowHeight="13.5" outlineLevelCol="1"/>
  <cols>
    <col min="2" max="2" width="77.125" customWidth="1"/>
  </cols>
  <sheetData>
    <row r="1" ht="44.25" customHeight="1" spans="2:2">
      <c r="B1" s="75" t="s">
        <v>3</v>
      </c>
    </row>
    <row r="2" ht="39.75" customHeight="1" spans="2:2">
      <c r="B2" s="76" t="s">
        <v>4</v>
      </c>
    </row>
    <row r="3" ht="39.75" customHeight="1" spans="2:2">
      <c r="B3" s="77" t="s">
        <v>5</v>
      </c>
    </row>
    <row r="4" ht="39.75" customHeight="1" spans="2:2">
      <c r="B4" s="77" t="s">
        <v>6</v>
      </c>
    </row>
    <row r="5" ht="39.75" customHeight="1" spans="2:2">
      <c r="B5" s="76" t="s">
        <v>7</v>
      </c>
    </row>
    <row r="6" ht="39.75" customHeight="1" spans="2:2">
      <c r="B6" s="77" t="s">
        <v>8</v>
      </c>
    </row>
    <row r="7" ht="39.75" customHeight="1" spans="2:2">
      <c r="B7" s="77" t="s">
        <v>9</v>
      </c>
    </row>
    <row r="8" ht="39.75" customHeight="1" spans="2:2">
      <c r="B8" s="77" t="s">
        <v>10</v>
      </c>
    </row>
    <row r="9" ht="39.75" customHeight="1" spans="2:2">
      <c r="B9" s="77" t="s">
        <v>11</v>
      </c>
    </row>
    <row r="10" ht="39.75" customHeight="1" spans="2:2">
      <c r="B10" s="77" t="s">
        <v>12</v>
      </c>
    </row>
    <row r="11" ht="39.75" customHeight="1" spans="2:2">
      <c r="B11" s="77" t="s">
        <v>13</v>
      </c>
    </row>
    <row r="12" ht="39.75" customHeight="1" spans="2:2">
      <c r="B12" s="77" t="s">
        <v>14</v>
      </c>
    </row>
    <row r="13" ht="39.75" customHeight="1" spans="2:2">
      <c r="B13" s="77" t="s">
        <v>15</v>
      </c>
    </row>
    <row r="14" ht="39.75" customHeight="1" spans="2:2">
      <c r="B14" s="77" t="s">
        <v>16</v>
      </c>
    </row>
    <row r="15" ht="39.75" customHeight="1" spans="2:2">
      <c r="B15" s="77" t="s">
        <v>17</v>
      </c>
    </row>
    <row r="16" ht="39.75" customHeight="1" spans="2:2">
      <c r="B16" s="77" t="s">
        <v>18</v>
      </c>
    </row>
    <row r="17" ht="39.75" customHeight="1" spans="2:2">
      <c r="B17" s="76"/>
    </row>
    <row r="18" ht="39.75" customHeight="1" spans="2:2">
      <c r="B18" s="76"/>
    </row>
  </sheetData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0"/>
  </sheetPr>
  <dimension ref="A1:I50"/>
  <sheetViews>
    <sheetView zoomScale="85" zoomScaleNormal="85" topLeftCell="A37" workbookViewId="0">
      <selection activeCell="F42" sqref="F42:I42"/>
    </sheetView>
  </sheetViews>
  <sheetFormatPr defaultColWidth="9" defaultRowHeight="13.5"/>
  <sheetData>
    <row r="1" ht="31.5" spans="1:9">
      <c r="A1" s="59" t="s">
        <v>19</v>
      </c>
      <c r="B1" s="59"/>
      <c r="C1" s="59"/>
      <c r="D1" s="59"/>
      <c r="E1" s="59"/>
      <c r="F1" s="59"/>
      <c r="G1" s="59"/>
      <c r="H1" s="59"/>
      <c r="I1" s="59"/>
    </row>
    <row r="2" s="58" customFormat="1" ht="24.75" customHeight="1" spans="1:9">
      <c r="A2" s="60" t="s">
        <v>20</v>
      </c>
      <c r="B2" s="60"/>
      <c r="C2" s="60"/>
      <c r="D2" s="60"/>
      <c r="E2" s="60"/>
      <c r="F2" s="60"/>
      <c r="G2" s="60"/>
      <c r="H2" s="60"/>
      <c r="I2" s="60"/>
    </row>
    <row r="3" ht="55" customHeight="1" spans="1:9">
      <c r="A3" s="61" t="s">
        <v>21</v>
      </c>
      <c r="B3" s="61"/>
      <c r="C3" s="61"/>
      <c r="D3" s="61"/>
      <c r="E3" s="61"/>
      <c r="F3" s="61"/>
      <c r="G3" s="61"/>
      <c r="H3" s="61"/>
      <c r="I3" s="61"/>
    </row>
    <row r="4" ht="57" customHeight="1" spans="1:9">
      <c r="A4" s="61"/>
      <c r="B4" s="61"/>
      <c r="C4" s="61"/>
      <c r="D4" s="61"/>
      <c r="E4" s="61"/>
      <c r="F4" s="61"/>
      <c r="G4" s="61"/>
      <c r="H4" s="61"/>
      <c r="I4" s="61"/>
    </row>
    <row r="5" s="1" customFormat="1" ht="24.75" customHeight="1" spans="1:9">
      <c r="A5" s="60" t="s">
        <v>22</v>
      </c>
      <c r="B5" s="60"/>
      <c r="C5" s="60"/>
      <c r="D5" s="60"/>
      <c r="E5" s="60"/>
      <c r="F5" s="60"/>
      <c r="G5" s="60"/>
      <c r="H5" s="60"/>
      <c r="I5" s="60"/>
    </row>
    <row r="6" ht="24.75" customHeight="1" spans="1:9">
      <c r="A6" s="61" t="s">
        <v>23</v>
      </c>
      <c r="B6" s="61"/>
      <c r="C6" s="61"/>
      <c r="D6" s="61"/>
      <c r="E6" s="61"/>
      <c r="F6" s="61"/>
      <c r="G6" s="61"/>
      <c r="H6" s="61"/>
      <c r="I6" s="61"/>
    </row>
    <row r="7" ht="24.75" customHeight="1" spans="1:9">
      <c r="A7" s="61"/>
      <c r="B7" s="61"/>
      <c r="C7" s="61"/>
      <c r="D7" s="61"/>
      <c r="E7" s="61"/>
      <c r="F7" s="61"/>
      <c r="G7" s="61"/>
      <c r="H7" s="61"/>
      <c r="I7" s="61"/>
    </row>
    <row r="8" ht="24.75" customHeight="1" spans="1:9">
      <c r="A8" s="61" t="s">
        <v>24</v>
      </c>
      <c r="B8" s="61"/>
      <c r="C8" s="61"/>
      <c r="D8" s="61"/>
      <c r="E8" s="61"/>
      <c r="F8" s="61"/>
      <c r="G8" s="61"/>
      <c r="H8" s="61"/>
      <c r="I8" s="61"/>
    </row>
    <row r="9" ht="24.75" customHeight="1" spans="1:9">
      <c r="A9" s="61"/>
      <c r="B9" s="61"/>
      <c r="C9" s="61"/>
      <c r="D9" s="61"/>
      <c r="E9" s="61"/>
      <c r="F9" s="61"/>
      <c r="G9" s="61"/>
      <c r="H9" s="61"/>
      <c r="I9" s="61"/>
    </row>
    <row r="10" ht="24.75" customHeight="1" spans="1:9">
      <c r="A10" s="61" t="s">
        <v>25</v>
      </c>
      <c r="B10" s="61"/>
      <c r="C10" s="61"/>
      <c r="D10" s="61"/>
      <c r="E10" s="61"/>
      <c r="F10" s="61"/>
      <c r="G10" s="61"/>
      <c r="H10" s="61"/>
      <c r="I10" s="61"/>
    </row>
    <row r="11" ht="24.75" customHeight="1" spans="1:9">
      <c r="A11" s="61"/>
      <c r="B11" s="61"/>
      <c r="C11" s="61"/>
      <c r="D11" s="61"/>
      <c r="E11" s="61"/>
      <c r="F11" s="61"/>
      <c r="G11" s="61"/>
      <c r="H11" s="61"/>
      <c r="I11" s="61"/>
    </row>
    <row r="12" ht="24.75" customHeight="1" spans="1:9">
      <c r="A12" s="62" t="s">
        <v>26</v>
      </c>
      <c r="B12" s="62"/>
      <c r="C12" s="62" t="s">
        <v>27</v>
      </c>
      <c r="D12" s="62"/>
      <c r="E12" s="62"/>
      <c r="F12" s="62" t="s">
        <v>28</v>
      </c>
      <c r="G12" s="62"/>
      <c r="H12" s="62"/>
      <c r="I12" s="62"/>
    </row>
    <row r="13" ht="24.75" customHeight="1" spans="1:9">
      <c r="A13" s="62"/>
      <c r="B13" s="62"/>
      <c r="C13" s="62"/>
      <c r="D13" s="62"/>
      <c r="E13" s="62"/>
      <c r="F13" s="62"/>
      <c r="G13" s="62"/>
      <c r="H13" s="62"/>
      <c r="I13" s="62"/>
    </row>
    <row r="14" ht="28" customHeight="1" spans="1:9">
      <c r="A14" s="63"/>
      <c r="B14" s="63"/>
      <c r="C14" s="64" t="s">
        <v>29</v>
      </c>
      <c r="D14" s="65"/>
      <c r="E14" s="66"/>
      <c r="F14" s="64" t="s">
        <v>30</v>
      </c>
      <c r="G14" s="65"/>
      <c r="H14" s="65"/>
      <c r="I14" s="66"/>
    </row>
    <row r="15" ht="28" customHeight="1" spans="1:9">
      <c r="A15" s="63"/>
      <c r="B15" s="63"/>
      <c r="C15" s="64" t="s">
        <v>31</v>
      </c>
      <c r="D15" s="65"/>
      <c r="E15" s="66"/>
      <c r="F15" s="64" t="s">
        <v>32</v>
      </c>
      <c r="G15" s="65"/>
      <c r="H15" s="65"/>
      <c r="I15" s="66"/>
    </row>
    <row r="16" ht="28" customHeight="1" spans="1:9">
      <c r="A16" s="67" t="s">
        <v>33</v>
      </c>
      <c r="B16" s="67"/>
      <c r="C16" s="68" t="s">
        <v>34</v>
      </c>
      <c r="D16" s="68"/>
      <c r="E16" s="68"/>
      <c r="F16" s="68" t="s">
        <v>35</v>
      </c>
      <c r="G16" s="68"/>
      <c r="H16" s="68"/>
      <c r="I16" s="68"/>
    </row>
    <row r="17" ht="28" customHeight="1" spans="1:9">
      <c r="A17" s="67"/>
      <c r="B17" s="67"/>
      <c r="C17" s="68" t="s">
        <v>36</v>
      </c>
      <c r="D17" s="68"/>
      <c r="E17" s="68"/>
      <c r="F17" s="69"/>
      <c r="G17" s="69"/>
      <c r="H17" s="69"/>
      <c r="I17" s="69"/>
    </row>
    <row r="18" ht="28" customHeight="1" spans="1:9">
      <c r="A18" s="67" t="s">
        <v>37</v>
      </c>
      <c r="B18" s="67"/>
      <c r="C18" s="68" t="s">
        <v>38</v>
      </c>
      <c r="D18" s="68"/>
      <c r="E18" s="68"/>
      <c r="F18" s="68" t="s">
        <v>35</v>
      </c>
      <c r="G18" s="68"/>
      <c r="H18" s="68"/>
      <c r="I18" s="68"/>
    </row>
    <row r="19" ht="28" customHeight="1" spans="1:9">
      <c r="A19" s="67"/>
      <c r="B19" s="67"/>
      <c r="C19" s="68" t="s">
        <v>39</v>
      </c>
      <c r="D19" s="68"/>
      <c r="E19" s="68"/>
      <c r="F19" s="68" t="s">
        <v>40</v>
      </c>
      <c r="G19" s="68"/>
      <c r="H19" s="68"/>
      <c r="I19" s="68"/>
    </row>
    <row r="20" ht="28" customHeight="1" spans="1:9">
      <c r="A20" s="67"/>
      <c r="B20" s="67"/>
      <c r="C20" s="68" t="s">
        <v>39</v>
      </c>
      <c r="D20" s="68"/>
      <c r="E20" s="68"/>
      <c r="F20" s="68" t="s">
        <v>41</v>
      </c>
      <c r="G20" s="68"/>
      <c r="H20" s="68"/>
      <c r="I20" s="68"/>
    </row>
    <row r="21" ht="28" customHeight="1" spans="1:9">
      <c r="A21" s="67"/>
      <c r="B21" s="67"/>
      <c r="C21" s="68" t="s">
        <v>39</v>
      </c>
      <c r="D21" s="68"/>
      <c r="E21" s="68"/>
      <c r="F21" s="68" t="s">
        <v>42</v>
      </c>
      <c r="G21" s="68"/>
      <c r="H21" s="68"/>
      <c r="I21" s="68"/>
    </row>
    <row r="22" ht="28" customHeight="1" spans="1:9">
      <c r="A22" s="67"/>
      <c r="B22" s="67"/>
      <c r="C22" s="68" t="s">
        <v>39</v>
      </c>
      <c r="D22" s="68"/>
      <c r="E22" s="68"/>
      <c r="F22" s="68" t="s">
        <v>43</v>
      </c>
      <c r="G22" s="68"/>
      <c r="H22" s="68"/>
      <c r="I22" s="68"/>
    </row>
    <row r="23" ht="28" customHeight="1" spans="1:9">
      <c r="A23" s="67"/>
      <c r="B23" s="67"/>
      <c r="C23" s="68" t="s">
        <v>39</v>
      </c>
      <c r="D23" s="68"/>
      <c r="E23" s="68"/>
      <c r="F23" s="68" t="s">
        <v>44</v>
      </c>
      <c r="G23" s="68"/>
      <c r="H23" s="68"/>
      <c r="I23" s="68"/>
    </row>
    <row r="24" ht="28" customHeight="1" spans="1:9">
      <c r="A24" s="67"/>
      <c r="B24" s="67"/>
      <c r="C24" s="68" t="s">
        <v>39</v>
      </c>
      <c r="D24" s="68"/>
      <c r="E24" s="68"/>
      <c r="F24" s="64" t="s">
        <v>45</v>
      </c>
      <c r="G24" s="65"/>
      <c r="H24" s="65"/>
      <c r="I24" s="66"/>
    </row>
    <row r="25" ht="28" customHeight="1" spans="1:9">
      <c r="A25" s="70" t="s">
        <v>46</v>
      </c>
      <c r="B25" s="70"/>
      <c r="C25" s="68" t="s">
        <v>47</v>
      </c>
      <c r="D25" s="68"/>
      <c r="E25" s="68"/>
      <c r="F25" s="64" t="s">
        <v>48</v>
      </c>
      <c r="G25" s="65"/>
      <c r="H25" s="65"/>
      <c r="I25" s="66"/>
    </row>
    <row r="26" ht="28" customHeight="1" spans="1:9">
      <c r="A26" s="70"/>
      <c r="B26" s="70"/>
      <c r="C26" s="68" t="s">
        <v>49</v>
      </c>
      <c r="D26" s="68"/>
      <c r="E26" s="68"/>
      <c r="F26" s="71"/>
      <c r="G26" s="72"/>
      <c r="H26" s="72"/>
      <c r="I26" s="74"/>
    </row>
    <row r="27" ht="28" customHeight="1" spans="1:9">
      <c r="A27" s="70"/>
      <c r="B27" s="70"/>
      <c r="C27" s="68" t="s">
        <v>39</v>
      </c>
      <c r="D27" s="68"/>
      <c r="E27" s="68"/>
      <c r="F27" s="64" t="s">
        <v>50</v>
      </c>
      <c r="G27" s="65"/>
      <c r="H27" s="65"/>
      <c r="I27" s="66"/>
    </row>
    <row r="28" ht="28" customHeight="1" spans="1:9">
      <c r="A28" s="70"/>
      <c r="B28" s="70"/>
      <c r="C28" s="68" t="s">
        <v>39</v>
      </c>
      <c r="D28" s="68"/>
      <c r="E28" s="68"/>
      <c r="F28" s="64" t="s">
        <v>51</v>
      </c>
      <c r="G28" s="65"/>
      <c r="H28" s="65"/>
      <c r="I28" s="66"/>
    </row>
    <row r="29" ht="28" customHeight="1" spans="1:9">
      <c r="A29" s="70"/>
      <c r="B29" s="70"/>
      <c r="C29" s="68" t="s">
        <v>39</v>
      </c>
      <c r="D29" s="68"/>
      <c r="E29" s="68"/>
      <c r="F29" s="64" t="s">
        <v>52</v>
      </c>
      <c r="G29" s="65"/>
      <c r="H29" s="65"/>
      <c r="I29" s="66"/>
    </row>
    <row r="30" ht="28" customHeight="1" spans="1:9">
      <c r="A30" s="70"/>
      <c r="B30" s="70"/>
      <c r="C30" s="68" t="s">
        <v>39</v>
      </c>
      <c r="D30" s="68"/>
      <c r="E30" s="68"/>
      <c r="F30" s="64" t="s">
        <v>53</v>
      </c>
      <c r="G30" s="65"/>
      <c r="H30" s="65"/>
      <c r="I30" s="66"/>
    </row>
    <row r="31" ht="28" customHeight="1" spans="1:9">
      <c r="A31" s="70"/>
      <c r="B31" s="70"/>
      <c r="C31" s="68" t="s">
        <v>39</v>
      </c>
      <c r="D31" s="68"/>
      <c r="E31" s="68"/>
      <c r="F31" s="64" t="s">
        <v>54</v>
      </c>
      <c r="G31" s="65"/>
      <c r="H31" s="65"/>
      <c r="I31" s="66"/>
    </row>
    <row r="32" ht="28" customHeight="1" spans="1:9">
      <c r="A32" s="70"/>
      <c r="B32" s="70"/>
      <c r="C32" s="68" t="s">
        <v>39</v>
      </c>
      <c r="D32" s="68"/>
      <c r="E32" s="68"/>
      <c r="F32" s="64" t="s">
        <v>55</v>
      </c>
      <c r="G32" s="65"/>
      <c r="H32" s="65"/>
      <c r="I32" s="66"/>
    </row>
    <row r="33" ht="28" customHeight="1" spans="1:9">
      <c r="A33" s="70"/>
      <c r="B33" s="70"/>
      <c r="C33" s="68" t="s">
        <v>39</v>
      </c>
      <c r="D33" s="68"/>
      <c r="E33" s="68"/>
      <c r="F33" s="64" t="s">
        <v>56</v>
      </c>
      <c r="G33" s="65"/>
      <c r="H33" s="65"/>
      <c r="I33" s="66"/>
    </row>
    <row r="34" ht="28" customHeight="1" spans="1:9">
      <c r="A34" s="70"/>
      <c r="B34" s="70"/>
      <c r="C34" s="68" t="s">
        <v>39</v>
      </c>
      <c r="D34" s="68"/>
      <c r="E34" s="68"/>
      <c r="F34" s="64" t="s">
        <v>57</v>
      </c>
      <c r="G34" s="65"/>
      <c r="H34" s="65"/>
      <c r="I34" s="66"/>
    </row>
    <row r="35" ht="28" customHeight="1" spans="1:9">
      <c r="A35" s="67" t="s">
        <v>58</v>
      </c>
      <c r="B35" s="67"/>
      <c r="C35" s="68" t="s">
        <v>38</v>
      </c>
      <c r="D35" s="68"/>
      <c r="E35" s="68"/>
      <c r="F35" s="64" t="s">
        <v>59</v>
      </c>
      <c r="G35" s="65"/>
      <c r="H35" s="65"/>
      <c r="I35" s="66"/>
    </row>
    <row r="36" ht="28" customHeight="1" spans="1:9">
      <c r="A36" s="67"/>
      <c r="B36" s="67"/>
      <c r="C36" s="68" t="s">
        <v>39</v>
      </c>
      <c r="D36" s="68"/>
      <c r="E36" s="68"/>
      <c r="F36" s="64" t="s">
        <v>60</v>
      </c>
      <c r="G36" s="65"/>
      <c r="H36" s="65"/>
      <c r="I36" s="66"/>
    </row>
    <row r="37" ht="28" customHeight="1" spans="1:9">
      <c r="A37" s="67"/>
      <c r="B37" s="67"/>
      <c r="C37" s="68" t="s">
        <v>39</v>
      </c>
      <c r="D37" s="68"/>
      <c r="E37" s="68"/>
      <c r="F37" s="64" t="s">
        <v>61</v>
      </c>
      <c r="G37" s="65"/>
      <c r="H37" s="65"/>
      <c r="I37" s="66"/>
    </row>
    <row r="38" ht="28" customHeight="1" spans="1:9">
      <c r="A38" s="67"/>
      <c r="B38" s="67"/>
      <c r="C38" s="68" t="s">
        <v>39</v>
      </c>
      <c r="D38" s="68"/>
      <c r="E38" s="68"/>
      <c r="F38" s="64" t="s">
        <v>62</v>
      </c>
      <c r="G38" s="65"/>
      <c r="H38" s="65"/>
      <c r="I38" s="66"/>
    </row>
    <row r="39" ht="28" customHeight="1" spans="1:9">
      <c r="A39" s="67"/>
      <c r="B39" s="67"/>
      <c r="C39" s="68" t="s">
        <v>39</v>
      </c>
      <c r="D39" s="68"/>
      <c r="E39" s="68"/>
      <c r="F39" s="64" t="s">
        <v>63</v>
      </c>
      <c r="G39" s="65"/>
      <c r="H39" s="65"/>
      <c r="I39" s="66"/>
    </row>
    <row r="40" ht="28" customHeight="1" spans="1:9">
      <c r="A40" s="70" t="s">
        <v>64</v>
      </c>
      <c r="B40" s="70"/>
      <c r="C40" s="68" t="s">
        <v>34</v>
      </c>
      <c r="D40" s="68"/>
      <c r="E40" s="68"/>
      <c r="F40" s="64" t="s">
        <v>65</v>
      </c>
      <c r="G40" s="65"/>
      <c r="H40" s="65"/>
      <c r="I40" s="66"/>
    </row>
    <row r="41" ht="28" customHeight="1" spans="1:9">
      <c r="A41" s="70"/>
      <c r="B41" s="70"/>
      <c r="C41" s="68" t="s">
        <v>39</v>
      </c>
      <c r="D41" s="68"/>
      <c r="E41" s="68"/>
      <c r="F41" s="64" t="s">
        <v>66</v>
      </c>
      <c r="G41" s="65"/>
      <c r="H41" s="65"/>
      <c r="I41" s="66"/>
    </row>
    <row r="42" ht="28" customHeight="1" spans="1:9">
      <c r="A42" s="70" t="s">
        <v>67</v>
      </c>
      <c r="B42" s="70"/>
      <c r="C42" s="68" t="s">
        <v>36</v>
      </c>
      <c r="D42" s="68"/>
      <c r="E42" s="68"/>
      <c r="F42" s="64"/>
      <c r="G42" s="65"/>
      <c r="H42" s="65"/>
      <c r="I42" s="66"/>
    </row>
    <row r="43" ht="28" customHeight="1" spans="1:9">
      <c r="A43" s="70" t="s">
        <v>68</v>
      </c>
      <c r="B43" s="70"/>
      <c r="C43" s="68" t="s">
        <v>34</v>
      </c>
      <c r="D43" s="68"/>
      <c r="E43" s="68"/>
      <c r="F43" s="64" t="s">
        <v>69</v>
      </c>
      <c r="G43" s="65"/>
      <c r="H43" s="65"/>
      <c r="I43" s="66"/>
    </row>
    <row r="44" ht="28" customHeight="1" spans="1:9">
      <c r="A44" s="73" t="s">
        <v>70</v>
      </c>
      <c r="B44" s="73"/>
      <c r="C44" s="68" t="s">
        <v>47</v>
      </c>
      <c r="D44" s="68"/>
      <c r="E44" s="68"/>
      <c r="F44" s="71"/>
      <c r="G44" s="72"/>
      <c r="H44" s="72"/>
      <c r="I44" s="74"/>
    </row>
    <row r="45" ht="28" customHeight="1" spans="1:9">
      <c r="A45" s="73"/>
      <c r="B45" s="73"/>
      <c r="C45" s="68" t="s">
        <v>39</v>
      </c>
      <c r="D45" s="68"/>
      <c r="E45" s="68"/>
      <c r="F45" s="64" t="s">
        <v>43</v>
      </c>
      <c r="G45" s="65"/>
      <c r="H45" s="65"/>
      <c r="I45" s="66"/>
    </row>
    <row r="46" ht="28" customHeight="1" spans="1:9">
      <c r="A46" s="67" t="s">
        <v>71</v>
      </c>
      <c r="B46" s="67"/>
      <c r="C46" s="68" t="s">
        <v>72</v>
      </c>
      <c r="D46" s="68"/>
      <c r="E46" s="68"/>
      <c r="F46" s="64" t="s">
        <v>73</v>
      </c>
      <c r="G46" s="65"/>
      <c r="H46" s="65"/>
      <c r="I46" s="66"/>
    </row>
    <row r="47" ht="28" customHeight="1" spans="1:9">
      <c r="A47" s="67"/>
      <c r="B47" s="67"/>
      <c r="C47" s="68" t="s">
        <v>31</v>
      </c>
      <c r="D47" s="68"/>
      <c r="E47" s="68"/>
      <c r="F47" s="64" t="s">
        <v>32</v>
      </c>
      <c r="G47" s="65"/>
      <c r="H47" s="65"/>
      <c r="I47" s="66"/>
    </row>
    <row r="48" ht="28" customHeight="1" spans="1:9">
      <c r="A48" s="67"/>
      <c r="B48" s="67"/>
      <c r="C48" s="68" t="s">
        <v>39</v>
      </c>
      <c r="D48" s="68"/>
      <c r="E48" s="68"/>
      <c r="F48" s="64" t="s">
        <v>55</v>
      </c>
      <c r="G48" s="65"/>
      <c r="H48" s="65"/>
      <c r="I48" s="66"/>
    </row>
    <row r="49" ht="28" customHeight="1" spans="1:9">
      <c r="A49" s="67"/>
      <c r="B49" s="67"/>
      <c r="C49" s="68" t="s">
        <v>39</v>
      </c>
      <c r="D49" s="68"/>
      <c r="E49" s="68"/>
      <c r="F49" s="64" t="s">
        <v>51</v>
      </c>
      <c r="G49" s="65"/>
      <c r="H49" s="65"/>
      <c r="I49" s="66"/>
    </row>
    <row r="50" ht="28" customHeight="1" spans="1:9">
      <c r="A50" s="67"/>
      <c r="B50" s="67"/>
      <c r="C50" s="68" t="s">
        <v>38</v>
      </c>
      <c r="D50" s="68"/>
      <c r="E50" s="68"/>
      <c r="F50" s="64" t="s">
        <v>59</v>
      </c>
      <c r="G50" s="65"/>
      <c r="H50" s="65"/>
      <c r="I50" s="66"/>
    </row>
  </sheetData>
  <mergeCells count="94">
    <mergeCell ref="A1:I1"/>
    <mergeCell ref="A2:I2"/>
    <mergeCell ref="A5:I5"/>
    <mergeCell ref="C14:E14"/>
    <mergeCell ref="F14:I14"/>
    <mergeCell ref="C15:E15"/>
    <mergeCell ref="F15:I15"/>
    <mergeCell ref="C16:E16"/>
    <mergeCell ref="F16:I16"/>
    <mergeCell ref="C17:E17"/>
    <mergeCell ref="F17:I17"/>
    <mergeCell ref="C18:E18"/>
    <mergeCell ref="F18:I18"/>
    <mergeCell ref="C19:E19"/>
    <mergeCell ref="F19:I19"/>
    <mergeCell ref="C20:E20"/>
    <mergeCell ref="F20:I20"/>
    <mergeCell ref="C21:E21"/>
    <mergeCell ref="F21:I21"/>
    <mergeCell ref="C22:E22"/>
    <mergeCell ref="F22:I22"/>
    <mergeCell ref="C23:E23"/>
    <mergeCell ref="F23:I23"/>
    <mergeCell ref="C24:E24"/>
    <mergeCell ref="F24:I24"/>
    <mergeCell ref="C25:E25"/>
    <mergeCell ref="F25:I25"/>
    <mergeCell ref="C26:E26"/>
    <mergeCell ref="F26:I26"/>
    <mergeCell ref="C27:E27"/>
    <mergeCell ref="F27:I27"/>
    <mergeCell ref="C28:E28"/>
    <mergeCell ref="F28:I28"/>
    <mergeCell ref="C29:E29"/>
    <mergeCell ref="F29:I29"/>
    <mergeCell ref="C30:E30"/>
    <mergeCell ref="F30:I30"/>
    <mergeCell ref="C31:E31"/>
    <mergeCell ref="F31:I31"/>
    <mergeCell ref="C32:E32"/>
    <mergeCell ref="F32:I32"/>
    <mergeCell ref="C33:E33"/>
    <mergeCell ref="F33:I33"/>
    <mergeCell ref="C34:E34"/>
    <mergeCell ref="F34:I34"/>
    <mergeCell ref="C35:E35"/>
    <mergeCell ref="F35:I35"/>
    <mergeCell ref="C36:E36"/>
    <mergeCell ref="F36:I36"/>
    <mergeCell ref="C37:E37"/>
    <mergeCell ref="F37:I37"/>
    <mergeCell ref="C38:E38"/>
    <mergeCell ref="F38:I38"/>
    <mergeCell ref="C39:E39"/>
    <mergeCell ref="F39:I39"/>
    <mergeCell ref="C40:E40"/>
    <mergeCell ref="F40:I40"/>
    <mergeCell ref="C41:E41"/>
    <mergeCell ref="F41:I41"/>
    <mergeCell ref="A42:B42"/>
    <mergeCell ref="C42:E42"/>
    <mergeCell ref="F42:I42"/>
    <mergeCell ref="A43:B43"/>
    <mergeCell ref="C43:E43"/>
    <mergeCell ref="F43:I43"/>
    <mergeCell ref="C44:E44"/>
    <mergeCell ref="F44:I44"/>
    <mergeCell ref="C45:E45"/>
    <mergeCell ref="F45:I45"/>
    <mergeCell ref="C46:E46"/>
    <mergeCell ref="F46:I46"/>
    <mergeCell ref="C47:E47"/>
    <mergeCell ref="F47:I47"/>
    <mergeCell ref="C48:E48"/>
    <mergeCell ref="F48:I48"/>
    <mergeCell ref="C49:E49"/>
    <mergeCell ref="F49:I49"/>
    <mergeCell ref="C50:E50"/>
    <mergeCell ref="F50:I50"/>
    <mergeCell ref="A10:I11"/>
    <mergeCell ref="A3:I4"/>
    <mergeCell ref="A6:I7"/>
    <mergeCell ref="A8:I9"/>
    <mergeCell ref="A12:B13"/>
    <mergeCell ref="C12:E13"/>
    <mergeCell ref="F12:I13"/>
    <mergeCell ref="A14:B15"/>
    <mergeCell ref="A16:B17"/>
    <mergeCell ref="A18:B24"/>
    <mergeCell ref="A25:B34"/>
    <mergeCell ref="A35:B39"/>
    <mergeCell ref="A40:B41"/>
    <mergeCell ref="A44:B45"/>
    <mergeCell ref="A46:B50"/>
  </mergeCells>
  <pageMargins left="0.699305555555556" right="0.699305555555556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0"/>
  </sheetPr>
  <dimension ref="A19:I23"/>
  <sheetViews>
    <sheetView workbookViewId="0">
      <selection activeCell="A19" sqref="A19:I20"/>
    </sheetView>
  </sheetViews>
  <sheetFormatPr defaultColWidth="9" defaultRowHeight="13.5"/>
  <sheetData>
    <row r="19" ht="27.75" customHeight="1" spans="1:9">
      <c r="A19" s="57" t="s">
        <v>74</v>
      </c>
      <c r="B19" s="57"/>
      <c r="C19" s="57"/>
      <c r="D19" s="57"/>
      <c r="E19" s="57"/>
      <c r="F19" s="57"/>
      <c r="G19" s="57"/>
      <c r="H19" s="57"/>
      <c r="I19" s="57"/>
    </row>
    <row r="20" ht="27.75" customHeight="1" spans="1:9">
      <c r="A20" s="57"/>
      <c r="B20" s="57"/>
      <c r="C20" s="57"/>
      <c r="D20" s="57"/>
      <c r="E20" s="57"/>
      <c r="F20" s="57"/>
      <c r="G20" s="57"/>
      <c r="H20" s="57"/>
      <c r="I20" s="57"/>
    </row>
    <row r="21" spans="1:9">
      <c r="A21" s="57"/>
      <c r="B21" s="57"/>
      <c r="C21" s="57"/>
      <c r="D21" s="57"/>
      <c r="E21" s="57"/>
      <c r="F21" s="57"/>
      <c r="G21" s="57"/>
      <c r="H21" s="57"/>
      <c r="I21" s="57"/>
    </row>
    <row r="22" spans="1:9">
      <c r="A22" s="57"/>
      <c r="B22" s="57"/>
      <c r="C22" s="57"/>
      <c r="D22" s="57"/>
      <c r="E22" s="57"/>
      <c r="F22" s="57"/>
      <c r="G22" s="57"/>
      <c r="H22" s="57"/>
      <c r="I22" s="57"/>
    </row>
    <row r="23" ht="46.5" spans="1:9">
      <c r="A23" s="57"/>
      <c r="B23" s="57"/>
      <c r="C23" s="57"/>
      <c r="D23" s="57"/>
      <c r="E23" s="57"/>
      <c r="F23" s="57"/>
      <c r="G23" s="57"/>
      <c r="H23" s="57"/>
      <c r="I23" s="57"/>
    </row>
  </sheetData>
  <mergeCells count="3">
    <mergeCell ref="A23:I23"/>
    <mergeCell ref="A19:I20"/>
    <mergeCell ref="A21:I22"/>
  </mergeCells>
  <pageMargins left="0.699305555555556" right="0.699305555555556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0"/>
  </sheetPr>
  <dimension ref="A1:D20"/>
  <sheetViews>
    <sheetView showZeros="0" workbookViewId="0">
      <selection activeCell="C32" sqref="C32"/>
    </sheetView>
  </sheetViews>
  <sheetFormatPr defaultColWidth="9" defaultRowHeight="13.5" outlineLevelCol="3"/>
  <cols>
    <col min="1" max="1" width="27.625" customWidth="1"/>
    <col min="2" max="2" width="16.375" style="3" customWidth="1"/>
    <col min="3" max="3" width="23.5" style="3" customWidth="1"/>
    <col min="4" max="4" width="17.125" style="3" customWidth="1"/>
    <col min="5" max="5" width="14.25" customWidth="1"/>
  </cols>
  <sheetData>
    <row r="1" spans="1:1">
      <c r="A1" t="s">
        <v>75</v>
      </c>
    </row>
    <row r="2" ht="38.25" customHeight="1" spans="1:4">
      <c r="A2" s="49" t="s">
        <v>76</v>
      </c>
      <c r="B2" s="49"/>
      <c r="C2" s="49"/>
      <c r="D2" s="49"/>
    </row>
    <row r="3" ht="20.25" customHeight="1" spans="1:4">
      <c r="A3" t="s">
        <v>77</v>
      </c>
      <c r="D3" s="22" t="s">
        <v>78</v>
      </c>
    </row>
    <row r="4" ht="30" customHeight="1" spans="1:4">
      <c r="A4" s="50" t="s">
        <v>79</v>
      </c>
      <c r="B4" s="50"/>
      <c r="C4" s="51" t="s">
        <v>80</v>
      </c>
      <c r="D4" s="51"/>
    </row>
    <row r="5" ht="31.5" customHeight="1" spans="1:4">
      <c r="A5" s="50" t="s">
        <v>81</v>
      </c>
      <c r="B5" s="51" t="s">
        <v>82</v>
      </c>
      <c r="C5" s="51" t="s">
        <v>81</v>
      </c>
      <c r="D5" s="51" t="s">
        <v>82</v>
      </c>
    </row>
    <row r="6" ht="31.5" customHeight="1" spans="1:4">
      <c r="A6" s="52" t="s">
        <v>83</v>
      </c>
      <c r="B6" s="53">
        <f>B7+B8+B9+B10</f>
        <v>16654.955734</v>
      </c>
      <c r="C6" s="54" t="s">
        <v>84</v>
      </c>
      <c r="D6" s="53">
        <v>365.550528</v>
      </c>
    </row>
    <row r="7" ht="31.5" customHeight="1" spans="1:4">
      <c r="A7" s="52" t="s">
        <v>85</v>
      </c>
      <c r="B7" s="53">
        <v>14620.88198</v>
      </c>
      <c r="C7" s="54" t="s">
        <v>86</v>
      </c>
      <c r="D7" s="53">
        <v>16289.405206</v>
      </c>
    </row>
    <row r="8" ht="31.5" customHeight="1" spans="1:4">
      <c r="A8" s="52" t="s">
        <v>87</v>
      </c>
      <c r="B8" s="53">
        <v>2034.073754</v>
      </c>
      <c r="C8" s="54" t="s">
        <v>88</v>
      </c>
      <c r="D8" s="53">
        <f>表3!B16</f>
        <v>0</v>
      </c>
    </row>
    <row r="9" ht="31.5" customHeight="1" spans="1:4">
      <c r="A9" s="52" t="s">
        <v>89</v>
      </c>
      <c r="B9" s="53">
        <f>表2!B8</f>
        <v>0</v>
      </c>
      <c r="C9" s="54"/>
      <c r="D9" s="53"/>
    </row>
    <row r="10" ht="31.5" customHeight="1" spans="1:4">
      <c r="A10" s="52" t="s">
        <v>90</v>
      </c>
      <c r="B10" s="53">
        <f>表2!B9</f>
        <v>0</v>
      </c>
      <c r="C10" s="54"/>
      <c r="D10" s="53"/>
    </row>
    <row r="11" ht="31.5" customHeight="1" spans="1:4">
      <c r="A11" s="52" t="s">
        <v>91</v>
      </c>
      <c r="B11" s="53">
        <f>表2!B10</f>
        <v>0</v>
      </c>
      <c r="C11" s="54"/>
      <c r="D11" s="53"/>
    </row>
    <row r="12" ht="31.5" customHeight="1" spans="1:4">
      <c r="A12" s="52" t="s">
        <v>92</v>
      </c>
      <c r="B12" s="53">
        <f>表2!B13</f>
        <v>0</v>
      </c>
      <c r="C12" s="54"/>
      <c r="D12" s="53"/>
    </row>
    <row r="13" ht="31.5" customHeight="1" spans="1:4">
      <c r="A13" s="52"/>
      <c r="B13" s="53"/>
      <c r="C13" s="54"/>
      <c r="D13" s="53"/>
    </row>
    <row r="14" ht="31.5" customHeight="1" spans="1:4">
      <c r="A14" s="50" t="s">
        <v>93</v>
      </c>
      <c r="B14" s="55">
        <f>B6+B11+B12</f>
        <v>16654.955734</v>
      </c>
      <c r="C14" s="51" t="s">
        <v>94</v>
      </c>
      <c r="D14" s="55">
        <f>D6+D7+D8</f>
        <v>16654.955734</v>
      </c>
    </row>
    <row r="15" ht="31.5" customHeight="1" spans="1:4">
      <c r="A15" s="52"/>
      <c r="B15" s="53"/>
      <c r="C15" s="54"/>
      <c r="D15" s="53"/>
    </row>
    <row r="16" ht="31.5" customHeight="1" spans="1:4">
      <c r="A16" s="52" t="s">
        <v>95</v>
      </c>
      <c r="B16" s="53">
        <f>表2!B20</f>
        <v>0</v>
      </c>
      <c r="C16" s="54" t="s">
        <v>96</v>
      </c>
      <c r="D16" s="53">
        <f>表3!B20</f>
        <v>0</v>
      </c>
    </row>
    <row r="17" ht="31.5" customHeight="1" spans="1:4">
      <c r="A17" s="52" t="s">
        <v>97</v>
      </c>
      <c r="B17" s="53">
        <f>表2!B21</f>
        <v>0</v>
      </c>
      <c r="C17" s="54" t="s">
        <v>98</v>
      </c>
      <c r="D17" s="53">
        <f>表3!B21</f>
        <v>0</v>
      </c>
    </row>
    <row r="18" ht="31.5" customHeight="1" spans="1:4">
      <c r="A18" s="52" t="s">
        <v>99</v>
      </c>
      <c r="B18" s="53">
        <f>表2!B22</f>
        <v>0</v>
      </c>
      <c r="C18" s="54" t="s">
        <v>100</v>
      </c>
      <c r="D18" s="53">
        <f>表3!B22</f>
        <v>0</v>
      </c>
    </row>
    <row r="19" ht="31.5" customHeight="1" spans="1:4">
      <c r="A19" s="52"/>
      <c r="B19" s="53"/>
      <c r="C19" s="54"/>
      <c r="D19" s="53"/>
    </row>
    <row r="20" ht="31.5" customHeight="1" spans="1:4">
      <c r="A20" s="50" t="s">
        <v>101</v>
      </c>
      <c r="B20" s="55">
        <f>B14</f>
        <v>16654.955734</v>
      </c>
      <c r="C20" s="51" t="s">
        <v>102</v>
      </c>
      <c r="D20" s="55">
        <f>D14+D16+D17+D18</f>
        <v>16654.955734</v>
      </c>
    </row>
  </sheetData>
  <mergeCells count="3">
    <mergeCell ref="A2:D2"/>
    <mergeCell ref="A4:B4"/>
    <mergeCell ref="C4:D4"/>
  </mergeCells>
  <printOptions horizontalCentered="1"/>
  <pageMargins left="0.904166666666667" right="0.511805555555556" top="0.747916666666667" bottom="0.747916666666667" header="0.313888888888889" footer="0.313888888888889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4"/>
  <sheetViews>
    <sheetView showZeros="0" workbookViewId="0">
      <selection activeCell="B5" sqref="B5"/>
    </sheetView>
  </sheetViews>
  <sheetFormatPr defaultColWidth="9" defaultRowHeight="13.5" outlineLevelCol="1"/>
  <cols>
    <col min="1" max="1" width="44" customWidth="1"/>
    <col min="2" max="2" width="41" style="3" customWidth="1"/>
    <col min="3" max="3" width="14.25" customWidth="1"/>
  </cols>
  <sheetData>
    <row r="1" spans="1:1">
      <c r="A1" t="s">
        <v>103</v>
      </c>
    </row>
    <row r="2" ht="38.25" customHeight="1" spans="1:2">
      <c r="A2" s="49" t="s">
        <v>104</v>
      </c>
      <c r="B2" s="49"/>
    </row>
    <row r="3" ht="20.25" customHeight="1" spans="1:2">
      <c r="A3" t="s">
        <v>77</v>
      </c>
      <c r="B3" s="22" t="s">
        <v>78</v>
      </c>
    </row>
    <row r="4" ht="27.75" customHeight="1" spans="1:2">
      <c r="A4" s="50" t="s">
        <v>81</v>
      </c>
      <c r="B4" s="51" t="s">
        <v>82</v>
      </c>
    </row>
    <row r="5" ht="27.75" customHeight="1" spans="1:2">
      <c r="A5" s="52" t="s">
        <v>83</v>
      </c>
      <c r="B5" s="53">
        <f>B6+B7+B8+B9</f>
        <v>16654.955734</v>
      </c>
    </row>
    <row r="6" ht="27.75" customHeight="1" spans="1:2">
      <c r="A6" s="52" t="s">
        <v>85</v>
      </c>
      <c r="B6" s="53">
        <v>14620.88198</v>
      </c>
    </row>
    <row r="7" ht="27.75" customHeight="1" spans="1:2">
      <c r="A7" s="52" t="s">
        <v>87</v>
      </c>
      <c r="B7" s="53">
        <v>2034.073754</v>
      </c>
    </row>
    <row r="8" ht="27.75" customHeight="1" spans="1:2">
      <c r="A8" s="52" t="s">
        <v>89</v>
      </c>
      <c r="B8" s="53"/>
    </row>
    <row r="9" ht="27.75" customHeight="1" spans="1:2">
      <c r="A9" s="52" t="s">
        <v>90</v>
      </c>
      <c r="B9" s="53"/>
    </row>
    <row r="10" ht="27.75" customHeight="1" spans="1:2">
      <c r="A10" s="52" t="s">
        <v>91</v>
      </c>
      <c r="B10" s="53">
        <f>B11+B12</f>
        <v>0</v>
      </c>
    </row>
    <row r="11" ht="27.75" customHeight="1" spans="1:2">
      <c r="A11" s="52" t="s">
        <v>105</v>
      </c>
      <c r="B11" s="53"/>
    </row>
    <row r="12" ht="27.75" customHeight="1" spans="1:2">
      <c r="A12" s="52" t="s">
        <v>106</v>
      </c>
      <c r="B12" s="53"/>
    </row>
    <row r="13" ht="27.75" customHeight="1" spans="1:2">
      <c r="A13" s="52" t="s">
        <v>92</v>
      </c>
      <c r="B13" s="53">
        <f>B14+B15+B16</f>
        <v>0</v>
      </c>
    </row>
    <row r="14" ht="27.75" customHeight="1" spans="1:2">
      <c r="A14" s="52" t="s">
        <v>107</v>
      </c>
      <c r="B14" s="53"/>
    </row>
    <row r="15" ht="27.75" customHeight="1" spans="1:2">
      <c r="A15" s="52" t="s">
        <v>108</v>
      </c>
      <c r="B15" s="53"/>
    </row>
    <row r="16" ht="27.75" customHeight="1" spans="1:2">
      <c r="A16" s="52" t="s">
        <v>109</v>
      </c>
      <c r="B16" s="53"/>
    </row>
    <row r="17" ht="27.75" customHeight="1" spans="1:2">
      <c r="A17" s="52"/>
      <c r="B17" s="53"/>
    </row>
    <row r="18" ht="27.75" customHeight="1" spans="1:2">
      <c r="A18" s="50" t="s">
        <v>93</v>
      </c>
      <c r="B18" s="55">
        <f>B5+B10+B13</f>
        <v>16654.955734</v>
      </c>
    </row>
    <row r="19" ht="27.75" customHeight="1" spans="1:2">
      <c r="A19" s="52"/>
      <c r="B19" s="53"/>
    </row>
    <row r="20" ht="27.75" customHeight="1" spans="1:2">
      <c r="A20" s="52" t="s">
        <v>95</v>
      </c>
      <c r="B20" s="53"/>
    </row>
    <row r="21" ht="27.75" customHeight="1" spans="1:2">
      <c r="A21" s="52" t="s">
        <v>97</v>
      </c>
      <c r="B21" s="53"/>
    </row>
    <row r="22" ht="27.75" customHeight="1" spans="1:2">
      <c r="A22" s="52" t="s">
        <v>99</v>
      </c>
      <c r="B22" s="53"/>
    </row>
    <row r="23" ht="27.75" customHeight="1" spans="1:2">
      <c r="A23" s="52"/>
      <c r="B23" s="53"/>
    </row>
    <row r="24" ht="27.75" customHeight="1" spans="1:2">
      <c r="A24" s="50" t="s">
        <v>101</v>
      </c>
      <c r="B24" s="55">
        <f>B18+B20+B21+B22</f>
        <v>16654.955734</v>
      </c>
    </row>
  </sheetData>
  <mergeCells count="1">
    <mergeCell ref="A2:B2"/>
  </mergeCells>
  <pageMargins left="0.699305555555556" right="0.699305555555556" top="0.75" bottom="0.75" header="0.3" footer="0.3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4"/>
  <sheetViews>
    <sheetView showZeros="0" topLeftCell="A16" workbookViewId="0">
      <selection activeCell="B37" sqref="B37"/>
    </sheetView>
  </sheetViews>
  <sheetFormatPr defaultColWidth="9" defaultRowHeight="13.5" outlineLevelCol="1"/>
  <cols>
    <col min="1" max="1" width="44.25" customWidth="1"/>
    <col min="2" max="2" width="41.125" style="3" customWidth="1"/>
    <col min="3" max="3" width="14.25" customWidth="1"/>
  </cols>
  <sheetData>
    <row r="1" spans="1:1">
      <c r="A1" t="s">
        <v>110</v>
      </c>
    </row>
    <row r="2" ht="38.25" customHeight="1" spans="1:2">
      <c r="A2" s="49" t="s">
        <v>111</v>
      </c>
      <c r="B2" s="49"/>
    </row>
    <row r="3" ht="20.25" customHeight="1" spans="1:2">
      <c r="A3" t="s">
        <v>77</v>
      </c>
      <c r="B3" s="22" t="s">
        <v>78</v>
      </c>
    </row>
    <row r="4" ht="24" customHeight="1" spans="1:2">
      <c r="A4" s="50" t="s">
        <v>81</v>
      </c>
      <c r="B4" s="51" t="s">
        <v>82</v>
      </c>
    </row>
    <row r="5" ht="24" customHeight="1" spans="1:2">
      <c r="A5" s="56" t="s">
        <v>84</v>
      </c>
      <c r="B5" s="55">
        <f>SUM(B6:B9)</f>
        <v>365.550528</v>
      </c>
    </row>
    <row r="6" ht="24" customHeight="1" spans="1:2">
      <c r="A6" s="52" t="s">
        <v>112</v>
      </c>
      <c r="B6" s="53">
        <v>328.295268</v>
      </c>
    </row>
    <row r="7" ht="24" customHeight="1" spans="1:2">
      <c r="A7" s="52" t="s">
        <v>113</v>
      </c>
      <c r="B7" s="53">
        <v>15.98</v>
      </c>
    </row>
    <row r="8" ht="24" customHeight="1" spans="1:2">
      <c r="A8" s="52" t="s">
        <v>114</v>
      </c>
      <c r="B8" s="53">
        <v>19.27526</v>
      </c>
    </row>
    <row r="9" ht="24" customHeight="1" spans="1:2">
      <c r="A9" s="52" t="s">
        <v>115</v>
      </c>
      <c r="B9" s="53">
        <v>2</v>
      </c>
    </row>
    <row r="10" ht="24" customHeight="1" spans="1:2">
      <c r="A10" s="56" t="s">
        <v>86</v>
      </c>
      <c r="B10" s="55">
        <f>SUM(B11:B15)</f>
        <v>16289.405206</v>
      </c>
    </row>
    <row r="11" ht="24" customHeight="1" spans="1:2">
      <c r="A11" s="52" t="s">
        <v>112</v>
      </c>
      <c r="B11" s="53">
        <v>1.2</v>
      </c>
    </row>
    <row r="12" ht="24" customHeight="1" spans="1:2">
      <c r="A12" s="52" t="s">
        <v>113</v>
      </c>
      <c r="B12" s="53">
        <v>1072.395506</v>
      </c>
    </row>
    <row r="13" ht="24" customHeight="1" spans="1:2">
      <c r="A13" s="52" t="s">
        <v>114</v>
      </c>
      <c r="B13" s="53">
        <v>9.9768</v>
      </c>
    </row>
    <row r="14" ht="24" customHeight="1" spans="1:2">
      <c r="A14" s="52" t="s">
        <v>115</v>
      </c>
      <c r="B14" s="53">
        <v>14214.935946</v>
      </c>
    </row>
    <row r="15" ht="24" customHeight="1" spans="1:2">
      <c r="A15" s="52" t="s">
        <v>116</v>
      </c>
      <c r="B15" s="53">
        <v>990.896954</v>
      </c>
    </row>
    <row r="16" ht="24" customHeight="1" spans="1:2">
      <c r="A16" s="56" t="s">
        <v>88</v>
      </c>
      <c r="B16" s="55"/>
    </row>
    <row r="17" ht="24" customHeight="1" spans="1:2">
      <c r="A17" s="52"/>
      <c r="B17" s="53"/>
    </row>
    <row r="18" ht="24" customHeight="1" spans="1:2">
      <c r="A18" s="50" t="s">
        <v>94</v>
      </c>
      <c r="B18" s="55">
        <f>B5+B10+B16</f>
        <v>16654.955734</v>
      </c>
    </row>
    <row r="19" ht="24" customHeight="1" spans="1:2">
      <c r="A19" s="52"/>
      <c r="B19" s="53"/>
    </row>
    <row r="20" ht="24" customHeight="1" spans="1:2">
      <c r="A20" s="56" t="s">
        <v>96</v>
      </c>
      <c r="B20" s="55"/>
    </row>
    <row r="21" ht="24" customHeight="1" spans="1:2">
      <c r="A21" s="56" t="s">
        <v>98</v>
      </c>
      <c r="B21" s="55"/>
    </row>
    <row r="22" ht="24" customHeight="1" spans="1:2">
      <c r="A22" s="56" t="s">
        <v>100</v>
      </c>
      <c r="B22" s="55"/>
    </row>
    <row r="23" ht="24" customHeight="1" spans="1:2">
      <c r="A23" s="52"/>
      <c r="B23" s="53"/>
    </row>
    <row r="24" ht="24" customHeight="1" spans="1:2">
      <c r="A24" s="50" t="s">
        <v>102</v>
      </c>
      <c r="B24" s="55">
        <f>B18+B20+B21+B22</f>
        <v>16654.955734</v>
      </c>
    </row>
  </sheetData>
  <mergeCells count="1">
    <mergeCell ref="A2:B2"/>
  </mergeCells>
  <pageMargins left="0.699305555555556" right="0.699305555555556" top="0.75" bottom="0.75" header="0.3" footer="0.3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1"/>
  <sheetViews>
    <sheetView showZeros="0" workbookViewId="0">
      <selection activeCell="D15" sqref="D15"/>
    </sheetView>
  </sheetViews>
  <sheetFormatPr defaultColWidth="9" defaultRowHeight="13.5" outlineLevelCol="3"/>
  <cols>
    <col min="1" max="1" width="39.125" customWidth="1"/>
    <col min="2" max="2" width="23.625" style="3" customWidth="1"/>
    <col min="3" max="3" width="35.625" style="3" customWidth="1"/>
    <col min="4" max="4" width="25.125" style="3" customWidth="1"/>
  </cols>
  <sheetData>
    <row r="1" spans="1:1">
      <c r="A1" t="s">
        <v>117</v>
      </c>
    </row>
    <row r="2" ht="25.5" spans="1:4">
      <c r="A2" s="49" t="s">
        <v>118</v>
      </c>
      <c r="B2" s="49"/>
      <c r="C2" s="49"/>
      <c r="D2" s="49"/>
    </row>
    <row r="3" ht="19.5" customHeight="1" spans="1:4">
      <c r="A3" t="s">
        <v>77</v>
      </c>
      <c r="D3" s="3" t="s">
        <v>78</v>
      </c>
    </row>
    <row r="4" ht="36" customHeight="1" spans="1:4">
      <c r="A4" s="50" t="s">
        <v>79</v>
      </c>
      <c r="B4" s="50"/>
      <c r="C4" s="51" t="s">
        <v>80</v>
      </c>
      <c r="D4" s="51"/>
    </row>
    <row r="5" ht="36" customHeight="1" spans="1:4">
      <c r="A5" s="50" t="s">
        <v>81</v>
      </c>
      <c r="B5" s="51" t="s">
        <v>82</v>
      </c>
      <c r="C5" s="51" t="s">
        <v>81</v>
      </c>
      <c r="D5" s="51" t="s">
        <v>82</v>
      </c>
    </row>
    <row r="6" ht="36" customHeight="1" spans="1:4">
      <c r="A6" s="52" t="s">
        <v>119</v>
      </c>
      <c r="B6" s="53">
        <v>14620.88198</v>
      </c>
      <c r="C6" s="54" t="s">
        <v>119</v>
      </c>
      <c r="D6" s="53">
        <v>14620.88198</v>
      </c>
    </row>
    <row r="7" ht="36" customHeight="1" spans="1:4">
      <c r="A7" s="52" t="s">
        <v>120</v>
      </c>
      <c r="B7" s="53">
        <v>2034.073754</v>
      </c>
      <c r="C7" s="54" t="s">
        <v>120</v>
      </c>
      <c r="D7" s="53">
        <v>2034.073754</v>
      </c>
    </row>
    <row r="8" ht="36" customHeight="1" spans="1:4">
      <c r="A8" s="52" t="s">
        <v>121</v>
      </c>
      <c r="B8" s="53"/>
      <c r="C8" s="54" t="s">
        <v>121</v>
      </c>
      <c r="D8" s="53"/>
    </row>
    <row r="9" ht="36" customHeight="1" spans="1:4">
      <c r="A9" s="52" t="s">
        <v>122</v>
      </c>
      <c r="B9" s="53"/>
      <c r="C9" s="54" t="s">
        <v>122</v>
      </c>
      <c r="D9" s="53"/>
    </row>
    <row r="10" ht="36" customHeight="1" spans="1:4">
      <c r="A10" s="52"/>
      <c r="B10" s="53"/>
      <c r="C10" s="54"/>
      <c r="D10" s="53"/>
    </row>
    <row r="11" ht="36" customHeight="1" spans="1:4">
      <c r="A11" s="50" t="s">
        <v>93</v>
      </c>
      <c r="B11" s="55">
        <f>SUM(B6:B9)</f>
        <v>16654.955734</v>
      </c>
      <c r="C11" s="51" t="s">
        <v>94</v>
      </c>
      <c r="D11" s="55">
        <f>SUM(D6:D9)</f>
        <v>16654.955734</v>
      </c>
    </row>
  </sheetData>
  <mergeCells count="3">
    <mergeCell ref="A2:D2"/>
    <mergeCell ref="A4:B4"/>
    <mergeCell ref="C4:D4"/>
  </mergeCells>
  <printOptions horizontalCentered="1"/>
  <pageMargins left="0.707638888888889" right="0.707638888888889" top="0.747916666666667" bottom="0.747916666666667" header="0.313888888888889" footer="0.313888888888889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6"/>
  <sheetViews>
    <sheetView showZeros="0" workbookViewId="0">
      <selection activeCell="H31" sqref="H31"/>
    </sheetView>
  </sheetViews>
  <sheetFormatPr defaultColWidth="9" defaultRowHeight="13.5" outlineLevelCol="4"/>
  <cols>
    <col min="1" max="1" width="13.875" style="21" customWidth="1"/>
    <col min="2" max="2" width="28.625" customWidth="1"/>
    <col min="3" max="4" width="20.375" style="3" customWidth="1"/>
    <col min="5" max="5" width="19.75" style="3" customWidth="1"/>
  </cols>
  <sheetData>
    <row r="1" spans="1:5">
      <c r="A1" s="41" t="s">
        <v>123</v>
      </c>
      <c r="B1" s="2"/>
      <c r="C1" s="42"/>
      <c r="D1" s="42"/>
      <c r="E1" s="42"/>
    </row>
    <row r="2" ht="33" customHeight="1" spans="1:5">
      <c r="A2" s="43" t="s">
        <v>124</v>
      </c>
      <c r="B2" s="43"/>
      <c r="C2" s="43"/>
      <c r="D2" s="43"/>
      <c r="E2" s="43"/>
    </row>
    <row r="3" ht="18" customHeight="1" spans="1:5">
      <c r="A3" s="21" t="s">
        <v>77</v>
      </c>
      <c r="E3" s="22" t="s">
        <v>125</v>
      </c>
    </row>
    <row r="4" s="40" customFormat="1" ht="24" customHeight="1" spans="1:5">
      <c r="A4" s="23" t="s">
        <v>126</v>
      </c>
      <c r="B4" s="9" t="s">
        <v>127</v>
      </c>
      <c r="C4" s="7" t="s">
        <v>82</v>
      </c>
      <c r="D4" s="7"/>
      <c r="E4" s="7"/>
    </row>
    <row r="5" s="40" customFormat="1" ht="23.25" customHeight="1" spans="1:5">
      <c r="A5" s="23"/>
      <c r="B5" s="9"/>
      <c r="C5" s="7" t="s">
        <v>128</v>
      </c>
      <c r="D5" s="7" t="s">
        <v>129</v>
      </c>
      <c r="E5" s="7" t="s">
        <v>130</v>
      </c>
    </row>
    <row r="6" s="40" customFormat="1" ht="23.25" customHeight="1" spans="1:5">
      <c r="A6" s="44" t="s">
        <v>131</v>
      </c>
      <c r="B6" s="45"/>
      <c r="C6" s="15">
        <f>SUM(D6:E6)</f>
        <v>14620.88198</v>
      </c>
      <c r="D6" s="15">
        <f>D7+D10+D13+D18+D21+D29+D33</f>
        <v>365.550528</v>
      </c>
      <c r="E6" s="15">
        <f>E7+E10+E13+E18+E21+E29+E33</f>
        <v>14255.331452</v>
      </c>
    </row>
    <row r="7" s="40" customFormat="1" ht="23.25" customHeight="1" spans="1:5">
      <c r="A7" s="24">
        <v>204</v>
      </c>
      <c r="B7" s="10" t="s">
        <v>132</v>
      </c>
      <c r="C7" s="15"/>
      <c r="D7" s="15">
        <f>D8</f>
        <v>0</v>
      </c>
      <c r="E7" s="15">
        <f>E8</f>
        <v>1.188</v>
      </c>
    </row>
    <row r="8" s="40" customFormat="1" ht="23.25" customHeight="1" spans="1:5">
      <c r="A8" s="24" t="s">
        <v>133</v>
      </c>
      <c r="B8" s="10" t="s">
        <v>134</v>
      </c>
      <c r="C8" s="15"/>
      <c r="D8" s="15"/>
      <c r="E8" s="15">
        <f>E9</f>
        <v>1.188</v>
      </c>
    </row>
    <row r="9" s="40" customFormat="1" ht="23.25" customHeight="1" spans="1:5">
      <c r="A9" s="24" t="s">
        <v>135</v>
      </c>
      <c r="B9" s="10" t="s">
        <v>136</v>
      </c>
      <c r="C9" s="15"/>
      <c r="D9" s="15"/>
      <c r="E9" s="15">
        <v>1.188</v>
      </c>
    </row>
    <row r="10" s="40" customFormat="1" ht="23.25" customHeight="1" spans="1:5">
      <c r="A10" s="24" t="s">
        <v>137</v>
      </c>
      <c r="B10" s="10" t="s">
        <v>138</v>
      </c>
      <c r="C10" s="15"/>
      <c r="D10" s="15">
        <f>D11</f>
        <v>0</v>
      </c>
      <c r="E10" s="15">
        <f>E11</f>
        <v>11384.569319</v>
      </c>
    </row>
    <row r="11" s="40" customFormat="1" ht="23.25" customHeight="1" spans="1:5">
      <c r="A11" s="24" t="s">
        <v>139</v>
      </c>
      <c r="B11" s="10" t="s">
        <v>140</v>
      </c>
      <c r="C11" s="15"/>
      <c r="D11" s="15"/>
      <c r="E11" s="15">
        <f>E12</f>
        <v>11384.569319</v>
      </c>
    </row>
    <row r="12" s="40" customFormat="1" ht="23.25" customHeight="1" spans="1:5">
      <c r="A12" s="24" t="s">
        <v>141</v>
      </c>
      <c r="B12" s="10" t="s">
        <v>142</v>
      </c>
      <c r="C12" s="15"/>
      <c r="D12" s="15"/>
      <c r="E12" s="15">
        <v>11384.569319</v>
      </c>
    </row>
    <row r="13" ht="23.25" customHeight="1" spans="1:5">
      <c r="A13" s="24" t="s">
        <v>143</v>
      </c>
      <c r="B13" s="10" t="s">
        <v>144</v>
      </c>
      <c r="C13" s="15">
        <f>SUM(D13:D13)</f>
        <v>45.0758</v>
      </c>
      <c r="D13" s="11">
        <f>D14</f>
        <v>45.0758</v>
      </c>
      <c r="E13" s="46"/>
    </row>
    <row r="14" ht="23.25" customHeight="1" spans="1:5">
      <c r="A14" s="24" t="s">
        <v>145</v>
      </c>
      <c r="B14" s="10" t="s">
        <v>146</v>
      </c>
      <c r="C14" s="15">
        <f>SUM(D14:D14)</f>
        <v>45.0758</v>
      </c>
      <c r="D14" s="11">
        <f>SUM(D15:D17)</f>
        <v>45.0758</v>
      </c>
      <c r="E14" s="46"/>
    </row>
    <row r="15" customFormat="1" ht="23.25" customHeight="1" spans="1:5">
      <c r="A15" s="24" t="s">
        <v>147</v>
      </c>
      <c r="B15" s="10" t="s">
        <v>148</v>
      </c>
      <c r="C15" s="15">
        <f>SUM(D15:D15)</f>
        <v>10.7006</v>
      </c>
      <c r="D15" s="11">
        <v>10.7006</v>
      </c>
      <c r="E15" s="46"/>
    </row>
    <row r="16" ht="23.25" customHeight="1" spans="1:5">
      <c r="A16" s="24" t="s">
        <v>149</v>
      </c>
      <c r="B16" s="10" t="s">
        <v>150</v>
      </c>
      <c r="C16" s="15">
        <f>SUM(D16:D16)</f>
        <v>26.292</v>
      </c>
      <c r="D16" s="11">
        <v>26.292</v>
      </c>
      <c r="E16" s="46"/>
    </row>
    <row r="17" ht="23.25" customHeight="1" spans="1:5">
      <c r="A17" s="24" t="s">
        <v>151</v>
      </c>
      <c r="B17" s="10" t="s">
        <v>152</v>
      </c>
      <c r="C17" s="15">
        <f>SUM(D17:D17)</f>
        <v>8.0832</v>
      </c>
      <c r="D17" s="11">
        <v>8.0832</v>
      </c>
      <c r="E17" s="46"/>
    </row>
    <row r="18" ht="23.25" customHeight="1" spans="1:5">
      <c r="A18" s="26" t="s">
        <v>153</v>
      </c>
      <c r="B18" s="27" t="s">
        <v>154</v>
      </c>
      <c r="C18" s="15">
        <f t="shared" ref="C18:C35" si="0">SUM(D18:E18)</f>
        <v>15.15548</v>
      </c>
      <c r="D18" s="11">
        <f>D19</f>
        <v>15.15548</v>
      </c>
      <c r="E18" s="11"/>
    </row>
    <row r="19" ht="23.25" customHeight="1" spans="1:5">
      <c r="A19" s="26" t="s">
        <v>155</v>
      </c>
      <c r="B19" s="27" t="s">
        <v>156</v>
      </c>
      <c r="C19" s="15">
        <f t="shared" si="0"/>
        <v>15.15548</v>
      </c>
      <c r="D19" s="11">
        <f>D20</f>
        <v>15.15548</v>
      </c>
      <c r="E19" s="11"/>
    </row>
    <row r="20" ht="23.25" customHeight="1" spans="1:5">
      <c r="A20" s="47" t="s">
        <v>157</v>
      </c>
      <c r="B20" s="48" t="s">
        <v>158</v>
      </c>
      <c r="C20" s="15">
        <f t="shared" si="0"/>
        <v>15.15548</v>
      </c>
      <c r="D20" s="11">
        <v>15.15548</v>
      </c>
      <c r="E20" s="11"/>
    </row>
    <row r="21" ht="23.25" customHeight="1" spans="1:5">
      <c r="A21" s="24" t="s">
        <v>159</v>
      </c>
      <c r="B21" s="10" t="s">
        <v>160</v>
      </c>
      <c r="C21" s="15"/>
      <c r="D21" s="11">
        <f>D22+D25+D27</f>
        <v>285.389648</v>
      </c>
      <c r="E21" s="11">
        <f>E22+E25+E27</f>
        <v>1039.207506</v>
      </c>
    </row>
    <row r="22" ht="23.25" customHeight="1" spans="1:5">
      <c r="A22" s="24" t="s">
        <v>161</v>
      </c>
      <c r="B22" s="10" t="s">
        <v>162</v>
      </c>
      <c r="C22" s="15">
        <f t="shared" si="0"/>
        <v>340.873453</v>
      </c>
      <c r="D22" s="11">
        <f>D23</f>
        <v>285.389648</v>
      </c>
      <c r="E22" s="11">
        <f>E23+E24</f>
        <v>55.483805</v>
      </c>
    </row>
    <row r="23" ht="23.25" customHeight="1" spans="1:5">
      <c r="A23" s="24" t="s">
        <v>163</v>
      </c>
      <c r="B23" s="10" t="s">
        <v>164</v>
      </c>
      <c r="C23" s="15">
        <f t="shared" si="0"/>
        <v>317.549648</v>
      </c>
      <c r="D23" s="11">
        <v>285.389648</v>
      </c>
      <c r="E23" s="11">
        <v>32.16</v>
      </c>
    </row>
    <row r="24" customFormat="1" ht="23.25" customHeight="1" spans="1:5">
      <c r="A24" s="24" t="s">
        <v>165</v>
      </c>
      <c r="B24" s="10" t="s">
        <v>166</v>
      </c>
      <c r="C24" s="15"/>
      <c r="D24" s="11"/>
      <c r="E24" s="11">
        <v>23.323805</v>
      </c>
    </row>
    <row r="25" customFormat="1" ht="23.25" customHeight="1" spans="1:5">
      <c r="A25" s="24" t="s">
        <v>167</v>
      </c>
      <c r="B25" s="10" t="s">
        <v>168</v>
      </c>
      <c r="C25" s="15"/>
      <c r="D25" s="11"/>
      <c r="E25" s="11">
        <f>E26</f>
        <v>980.723701</v>
      </c>
    </row>
    <row r="26" customFormat="1" ht="23.25" customHeight="1" spans="1:5">
      <c r="A26" s="24" t="s">
        <v>169</v>
      </c>
      <c r="B26" s="10" t="s">
        <v>170</v>
      </c>
      <c r="C26" s="15"/>
      <c r="D26" s="11"/>
      <c r="E26" s="11">
        <v>980.723701</v>
      </c>
    </row>
    <row r="27" ht="23.25" customHeight="1" spans="1:5">
      <c r="A27" s="24" t="s">
        <v>171</v>
      </c>
      <c r="B27" s="25" t="s">
        <v>172</v>
      </c>
      <c r="C27" s="15">
        <f t="shared" si="0"/>
        <v>3</v>
      </c>
      <c r="D27" s="11"/>
      <c r="E27" s="11">
        <f>E28</f>
        <v>3</v>
      </c>
    </row>
    <row r="28" ht="23.25" customHeight="1" spans="1:5">
      <c r="A28" s="24" t="s">
        <v>173</v>
      </c>
      <c r="B28" s="10" t="s">
        <v>174</v>
      </c>
      <c r="C28" s="15">
        <f t="shared" si="0"/>
        <v>3</v>
      </c>
      <c r="D28" s="11"/>
      <c r="E28" s="11">
        <v>3</v>
      </c>
    </row>
    <row r="29" ht="23.25" customHeight="1" spans="1:5">
      <c r="A29" s="24" t="s">
        <v>175</v>
      </c>
      <c r="B29" s="10" t="s">
        <v>176</v>
      </c>
      <c r="C29" s="15">
        <f t="shared" si="0"/>
        <v>1830.366627</v>
      </c>
      <c r="D29" s="11"/>
      <c r="E29" s="11">
        <f>E30</f>
        <v>1830.366627</v>
      </c>
    </row>
    <row r="30" ht="23.25" customHeight="1" spans="1:5">
      <c r="A30" s="24" t="s">
        <v>177</v>
      </c>
      <c r="B30" s="10" t="s">
        <v>178</v>
      </c>
      <c r="C30" s="15">
        <f t="shared" si="0"/>
        <v>1830.366627</v>
      </c>
      <c r="D30" s="11"/>
      <c r="E30" s="11">
        <f>E31+E32</f>
        <v>1830.366627</v>
      </c>
    </row>
    <row r="31" ht="23.25" customHeight="1" spans="1:5">
      <c r="A31" s="24" t="s">
        <v>179</v>
      </c>
      <c r="B31" s="10" t="s">
        <v>180</v>
      </c>
      <c r="C31" s="15">
        <f t="shared" si="0"/>
        <v>1807.106627</v>
      </c>
      <c r="D31" s="11"/>
      <c r="E31" s="11">
        <v>1807.106627</v>
      </c>
    </row>
    <row r="32" ht="23.25" customHeight="1" spans="1:5">
      <c r="A32" s="24" t="s">
        <v>181</v>
      </c>
      <c r="B32" s="10" t="s">
        <v>182</v>
      </c>
      <c r="C32" s="15">
        <f t="shared" si="0"/>
        <v>23.26</v>
      </c>
      <c r="D32" s="11"/>
      <c r="E32" s="11">
        <v>23.26</v>
      </c>
    </row>
    <row r="33" ht="23.25" customHeight="1" spans="1:5">
      <c r="A33" s="24" t="s">
        <v>183</v>
      </c>
      <c r="B33" s="10" t="s">
        <v>184</v>
      </c>
      <c r="C33" s="15">
        <f t="shared" si="0"/>
        <v>19.9296</v>
      </c>
      <c r="D33" s="11">
        <f>D34</f>
        <v>19.9296</v>
      </c>
      <c r="E33" s="11"/>
    </row>
    <row r="34" ht="23.25" customHeight="1" spans="1:5">
      <c r="A34" s="24" t="s">
        <v>185</v>
      </c>
      <c r="B34" s="10" t="s">
        <v>186</v>
      </c>
      <c r="C34" s="15">
        <f t="shared" si="0"/>
        <v>19.9296</v>
      </c>
      <c r="D34" s="11">
        <f>D35</f>
        <v>19.9296</v>
      </c>
      <c r="E34" s="11"/>
    </row>
    <row r="35" ht="23.25" customHeight="1" spans="1:5">
      <c r="A35" s="24" t="s">
        <v>187</v>
      </c>
      <c r="B35" s="10" t="s">
        <v>188</v>
      </c>
      <c r="C35" s="15">
        <f t="shared" si="0"/>
        <v>19.9296</v>
      </c>
      <c r="D35" s="11">
        <v>19.9296</v>
      </c>
      <c r="E35" s="11"/>
    </row>
    <row r="36" ht="21" customHeight="1"/>
  </sheetData>
  <mergeCells count="5">
    <mergeCell ref="A2:E2"/>
    <mergeCell ref="C4:E4"/>
    <mergeCell ref="A6:B6"/>
    <mergeCell ref="A4:A5"/>
    <mergeCell ref="B4:B5"/>
  </mergeCells>
  <pageMargins left="0.707638888888889" right="0.275" top="0.747916666666667" bottom="0.747916666666667" header="0.313888888888889" footer="0.313888888888889"/>
  <pageSetup paperSize="9" scale="9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封面</vt:lpstr>
      <vt:lpstr>目录</vt:lpstr>
      <vt:lpstr>第一部分 概况</vt:lpstr>
      <vt:lpstr>第二部分 XX年部门预算表</vt:lpstr>
      <vt:lpstr>表1</vt:lpstr>
      <vt:lpstr>表2</vt:lpstr>
      <vt:lpstr>表3</vt:lpstr>
      <vt:lpstr>表4</vt:lpstr>
      <vt:lpstr>表5</vt:lpstr>
      <vt:lpstr>表6</vt:lpstr>
      <vt:lpstr>表7</vt:lpstr>
      <vt:lpstr>表8</vt:lpstr>
      <vt:lpstr>表9</vt:lpstr>
      <vt:lpstr>表10</vt:lpstr>
      <vt:lpstr>表11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ˇ大囧囝</cp:lastModifiedBy>
  <dcterms:created xsi:type="dcterms:W3CDTF">2018-02-24T01:46:00Z</dcterms:created>
  <cp:lastPrinted>2018-05-09T06:51:00Z</cp:lastPrinted>
  <dcterms:modified xsi:type="dcterms:W3CDTF">2018-09-27T07:15:22Z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