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0500" tabRatio="947" activeTab="2"/>
  </bookViews>
  <sheets>
    <sheet name="封面" sheetId="1" r:id="rId1"/>
    <sheet name="目录" sheetId="2" r:id="rId2"/>
    <sheet name="第一部分 概况" sheetId="3" r:id="rId3"/>
    <sheet name="第二部分2018年部门预算表" sheetId="4" r:id="rId4"/>
    <sheet name="表1" sheetId="5" r:id="rId5"/>
    <sheet name="表2" sheetId="6" r:id="rId6"/>
    <sheet name="表3" sheetId="7" r:id="rId7"/>
    <sheet name="表4" sheetId="8" r:id="rId8"/>
    <sheet name="表5" sheetId="9" r:id="rId9"/>
    <sheet name="表6" sheetId="10" r:id="rId10"/>
    <sheet name="表7" sheetId="11" r:id="rId11"/>
    <sheet name="表8" sheetId="12" r:id="rId12"/>
    <sheet name="表9" sheetId="13" r:id="rId13"/>
    <sheet name="表10" sheetId="14" r:id="rId14"/>
    <sheet name="表11" sheetId="15" r:id="rId15"/>
    <sheet name="第三部分 2018年部门预算情况说明" sheetId="16" r:id="rId16"/>
    <sheet name="第四部分  名词解释" sheetId="17" r:id="rId17"/>
  </sheets>
  <definedNames>
    <definedName name="_xlnm.Print_Titles" localSheetId="9">表6!$1:$4</definedName>
    <definedName name="_xlnm.Print_Titles" localSheetId="10">表7!$1:$4</definedName>
  </definedNames>
  <calcPr calcId="124519"/>
</workbook>
</file>

<file path=xl/calcChain.xml><?xml version="1.0" encoding="utf-8"?>
<calcChain xmlns="http://schemas.openxmlformats.org/spreadsheetml/2006/main">
  <c r="D9" i="15"/>
  <c r="C9"/>
  <c r="B9"/>
  <c r="C8"/>
  <c r="B8"/>
  <c r="C7"/>
  <c r="B7"/>
  <c r="C6"/>
  <c r="B6"/>
  <c r="D10" i="14"/>
  <c r="C10"/>
  <c r="B10"/>
  <c r="C9"/>
  <c r="B9"/>
  <c r="C8"/>
  <c r="B8"/>
  <c r="C7"/>
  <c r="B7"/>
  <c r="C6"/>
  <c r="B6"/>
  <c r="C16" i="13"/>
  <c r="C15"/>
  <c r="C14"/>
  <c r="C13"/>
  <c r="C12"/>
  <c r="C11"/>
  <c r="C10"/>
  <c r="C9"/>
  <c r="C8"/>
  <c r="C7"/>
  <c r="C6"/>
  <c r="B8" i="12"/>
  <c r="B6"/>
  <c r="C38" i="11"/>
  <c r="C30"/>
  <c r="C9"/>
  <c r="C6"/>
  <c r="C5"/>
  <c r="C48" i="10"/>
  <c r="C45"/>
  <c r="C38"/>
  <c r="C36"/>
  <c r="C13"/>
  <c r="C6"/>
  <c r="C5"/>
  <c r="C9" i="9"/>
  <c r="C8"/>
  <c r="C7"/>
  <c r="E6"/>
  <c r="D6"/>
  <c r="C6"/>
  <c r="D11" i="8"/>
  <c r="B11"/>
  <c r="B30" i="7"/>
  <c r="B24"/>
  <c r="B10"/>
  <c r="B5"/>
  <c r="B24" i="6"/>
  <c r="B18"/>
  <c r="B13"/>
  <c r="B10"/>
  <c r="B5"/>
  <c r="D20" i="5"/>
  <c r="D18"/>
  <c r="B18"/>
  <c r="D17"/>
  <c r="B17"/>
  <c r="D16"/>
  <c r="B16"/>
  <c r="D14"/>
  <c r="B14"/>
  <c r="B12"/>
  <c r="B11"/>
  <c r="B10"/>
  <c r="B9"/>
  <c r="D8"/>
  <c r="B8"/>
  <c r="B6"/>
</calcChain>
</file>

<file path=xl/sharedStrings.xml><?xml version="1.0" encoding="utf-8"?>
<sst xmlns="http://schemas.openxmlformats.org/spreadsheetml/2006/main" count="435" uniqueCount="241">
  <si>
    <t>附件1：</t>
  </si>
  <si>
    <t>2018年</t>
  </si>
  <si>
    <t>武装部部门预算</t>
  </si>
  <si>
    <t>目录</t>
  </si>
  <si>
    <t>第一部分  部门概况</t>
  </si>
  <si>
    <t>一、部门主要职责</t>
  </si>
  <si>
    <t>二、部门预算单位构成及机构设置</t>
  </si>
  <si>
    <r>
      <rPr>
        <b/>
        <sz val="16"/>
        <color theme="1"/>
        <rFont val="宋体"/>
        <charset val="134"/>
      </rPr>
      <t xml:space="preserve">第二部分  </t>
    </r>
    <r>
      <rPr>
        <b/>
        <u/>
        <sz val="16"/>
        <color theme="1"/>
        <rFont val="宋体"/>
        <charset val="134"/>
      </rPr>
      <t xml:space="preserve"> 2018 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</si>
  <si>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</si>
  <si>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</si>
  <si>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</si>
  <si>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</si>
  <si>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</si>
  <si>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</si>
  <si>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</si>
  <si>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</si>
  <si>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</si>
  <si>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</si>
  <si>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</si>
  <si>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r>
      <rPr>
        <b/>
        <sz val="16"/>
        <color theme="1"/>
        <rFont val="宋体"/>
        <charset val="134"/>
      </rPr>
      <t xml:space="preserve">第三部分 </t>
    </r>
    <r>
      <rPr>
        <b/>
        <u/>
        <sz val="16"/>
        <color theme="1"/>
        <rFont val="宋体"/>
        <charset val="134"/>
      </rPr>
      <t xml:space="preserve"> 2018 </t>
    </r>
    <r>
      <rPr>
        <b/>
        <sz val="16"/>
        <color theme="1"/>
        <rFont val="宋体"/>
        <charset val="134"/>
      </rPr>
      <t>年部门预算情况说明</t>
    </r>
  </si>
  <si>
    <t>第四部分 名词解释</t>
  </si>
  <si>
    <t>第一部分 武装部概况</t>
  </si>
  <si>
    <t>一、主要职责</t>
  </si>
  <si>
    <t xml:space="preserve">    人民武装部是主管武装工作的职能部门。主要职责：负责征兵、预备役部队和基层民兵组织建设、国防教育、武器弹药的管理等工作，协同有关部门做好复退军人的接待安置工作。 
</t>
  </si>
  <si>
    <t>二、机构设置</t>
  </si>
  <si>
    <r>
      <rPr>
        <sz val="14"/>
        <color theme="1"/>
        <rFont val="宋体"/>
        <charset val="134"/>
        <scheme val="minor"/>
      </rPr>
      <t xml:space="preserve">   （一）本部门</t>
    </r>
    <r>
      <rPr>
        <sz val="14"/>
        <color theme="1"/>
        <rFont val="宋体"/>
        <charset val="134"/>
        <scheme val="minor"/>
      </rPr>
      <t>预算为部本级预算。</t>
    </r>
  </si>
  <si>
    <t xml:space="preserve">    或：本部门无下属单位，部门预算为局（委、部、办）本级预算。</t>
  </si>
  <si>
    <t>第二部分 2018年部门预算表</t>
  </si>
  <si>
    <t>表1</t>
  </si>
  <si>
    <t>收支总体情况表</t>
  </si>
  <si>
    <t>单位名称：武装部</t>
  </si>
  <si>
    <t>单位：万元</t>
  </si>
  <si>
    <t>收入</t>
  </si>
  <si>
    <t>支出</t>
  </si>
  <si>
    <t>项目</t>
  </si>
  <si>
    <t>2018年预算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</si>
  <si>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</si>
  <si>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</si>
  <si>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</si>
  <si>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</si>
  <si>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</si>
  <si>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</si>
  <si>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</si>
  <si>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</si>
  <si>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</si>
  <si>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</si>
  <si>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</si>
  <si>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</si>
  <si>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</si>
  <si>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</si>
  <si>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</si>
  <si>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</si>
  <si>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</si>
  <si>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</si>
  <si>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</si>
  <si>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</si>
  <si>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</si>
  <si>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</si>
  <si>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</si>
  <si>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</si>
  <si>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</si>
  <si>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</si>
  <si>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</si>
  <si>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</si>
  <si>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</si>
  <si>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</si>
  <si>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一般商品和服务支出</t>
  </si>
  <si>
    <t xml:space="preserve">  对个人和家庭的补助</t>
  </si>
  <si>
    <t xml:space="preserve">  其他资本性支出等</t>
  </si>
  <si>
    <t xml:space="preserve">  日常运转类项目</t>
  </si>
  <si>
    <t xml:space="preserve">  政府购买服务类项目</t>
  </si>
  <si>
    <t xml:space="preserve">  其他类项目</t>
  </si>
  <si>
    <t xml:space="preserve">  科技研发类项目</t>
  </si>
  <si>
    <t xml:space="preserve">  基本建设类项目</t>
  </si>
  <si>
    <t xml:space="preserve">  补助企事业类项目</t>
  </si>
  <si>
    <t xml:space="preserve">  信息化运维类</t>
  </si>
  <si>
    <t xml:space="preserve">  专项业务类项目</t>
  </si>
  <si>
    <t xml:space="preserve">  因公出国（境）项目</t>
  </si>
  <si>
    <t xml:space="preserve">  信息系统建设类项目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</si>
  <si>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</si>
  <si>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</si>
  <si>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</si>
  <si>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</si>
  <si>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</si>
  <si>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</si>
  <si>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</si>
  <si>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</si>
  <si>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</si>
  <si>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</si>
  <si>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</si>
  <si>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</si>
  <si>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</si>
  <si>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</si>
  <si>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</si>
  <si>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204</t>
  </si>
  <si>
    <t>公共安全支出</t>
  </si>
  <si>
    <t xml:space="preserve">  20402</t>
  </si>
  <si>
    <t xml:space="preserve">    公安</t>
  </si>
  <si>
    <t xml:space="preserve">    2040204</t>
  </si>
  <si>
    <t xml:space="preserve">        治安管理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</si>
  <si>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</si>
  <si>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</si>
  <si>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</si>
  <si>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</si>
  <si>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</si>
  <si>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</si>
  <si>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</si>
  <si>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</si>
  <si>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</si>
  <si>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</si>
  <si>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[50102]社会保障费</t>
  </si>
  <si>
    <t>[30112]其他社会保障缴费</t>
  </si>
  <si>
    <t>[50103]住房公积金</t>
  </si>
  <si>
    <t>[30113]住房公积金</t>
  </si>
  <si>
    <t>[50199]其他工资福利支出</t>
  </si>
  <si>
    <t>[30106]伙食补助费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</si>
  <si>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</si>
  <si>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</si>
  <si>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</si>
  <si>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</si>
  <si>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</si>
  <si>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</si>
  <si>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</si>
  <si>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</si>
  <si>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</si>
  <si>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</si>
  <si>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</si>
  <si>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</si>
  <si>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</si>
  <si>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</si>
  <si>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</si>
  <si>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</si>
  <si>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</si>
  <si>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</si>
  <si>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</si>
  <si>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</si>
  <si>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</si>
  <si>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</si>
  <si>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</si>
  <si>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</si>
  <si>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</si>
  <si>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</si>
  <si>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</si>
  <si>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</si>
  <si>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</si>
  <si>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</si>
  <si>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</si>
  <si>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</si>
  <si>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</si>
  <si>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</si>
  <si>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</si>
  <si>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</si>
  <si>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</si>
  <si>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</si>
  <si>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</si>
  <si>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</si>
  <si>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</si>
  <si>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</si>
  <si>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</si>
  <si>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</si>
  <si>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</si>
  <si>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</si>
  <si>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</si>
  <si>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</si>
  <si>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</si>
  <si>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</si>
  <si>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</si>
  <si>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</si>
  <si>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</si>
  <si>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</si>
  <si>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</si>
  <si>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</si>
  <si>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[30199]其他工资福利支出</t>
  </si>
  <si>
    <t>[50301]房屋建筑物购建</t>
  </si>
  <si>
    <t>[31001]房屋建筑物购建</t>
  </si>
  <si>
    <t>[50303]公务用车购置</t>
  </si>
  <si>
    <t>[31003]公务用车购置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</si>
  <si>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</si>
  <si>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</si>
  <si>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</si>
  <si>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</si>
  <si>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</si>
  <si>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</si>
  <si>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</si>
  <si>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</si>
  <si>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</si>
  <si>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</si>
  <si>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</si>
  <si>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</si>
  <si>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</si>
  <si>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</si>
  <si>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</si>
  <si>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</si>
  <si>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</si>
  <si>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</si>
  <si>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</si>
  <si>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2018年政府性基金预算支出情况表</t>
  </si>
  <si>
    <t>功能科目名称</t>
  </si>
  <si>
    <t>科学技术支出</t>
  </si>
  <si>
    <t xml:space="preserve">  20601</t>
  </si>
  <si>
    <t xml:space="preserve">    核电站缺乏燃料处理处置基金支出</t>
  </si>
  <si>
    <t xml:space="preserve">    2060101</t>
  </si>
  <si>
    <t xml:space="preserve">        乏燃料运输</t>
  </si>
  <si>
    <t>……</t>
  </si>
  <si>
    <t xml:space="preserve">        ……</t>
  </si>
  <si>
    <t>207</t>
  </si>
  <si>
    <t>文化体育与传媒支出</t>
  </si>
  <si>
    <t xml:space="preserve">  20701</t>
  </si>
  <si>
    <t xml:space="preserve">    国家电影事业发展专项资金及对应专项债务收入安排的支出</t>
  </si>
  <si>
    <t xml:space="preserve">    2070101</t>
  </si>
  <si>
    <t xml:space="preserve">        资助国产影片放映</t>
  </si>
  <si>
    <t>表10</t>
  </si>
  <si>
    <t>2018年部门预算基本支出预算表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</si>
  <si>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</si>
  <si>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</si>
  <si>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</si>
  <si>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</si>
  <si>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</si>
  <si>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</si>
  <si>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</si>
  <si>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</si>
  <si>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</si>
  <si>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表11</t>
  </si>
  <si>
    <t>2018年部门预算项目支出及其他支出预算表</t>
  </si>
  <si>
    <t>绩效目标</t>
  </si>
  <si>
    <t>征兵工作经费</t>
  </si>
  <si>
    <t>应急分队经费</t>
  </si>
  <si>
    <t>武装部工作经费</t>
  </si>
  <si>
    <t>第三部分   2018年部门预算情况说明</t>
  </si>
  <si>
    <t>（说明：在一下必须公开的基本说明基础上，可根据本部门情况加以细化说明）</t>
  </si>
  <si>
    <t xml:space="preserve">    一、部门预算收支增减变化情况</t>
  </si>
  <si>
    <t xml:space="preserve">    二、“三公”经费安排情况说明</t>
  </si>
  <si>
    <t xml:space="preserve">    2018年本部门“三公”经费预算安排0.2万元，比上年增加0.2万元，增长100%，主要原因是2018年开始接待费从部门经费支出，以前年度是政府统一支出。其中：公务接待费0.2万元，比上年增加0.2万元，增长100%，主要原因是2018年开始接待费从部门经费支出，以前年度是政府统一支出。</t>
  </si>
  <si>
    <t xml:space="preserve">    三、机关运行经费安排情况</t>
  </si>
  <si>
    <t xml:space="preserve">    2018年，本部门机关运行经费安排1.08万元，比上年增加0.48万元，增长80%，主要原因是增加了人手。</t>
  </si>
  <si>
    <t>第四部分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</si>
  <si>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</si>
  <si>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</si>
  <si>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</si>
  <si>
    <t xml:space="preserve">    2018年本部门收入预算43.1万元，比上年增加24.46万元，增长131.22%，主要原因是一、应征报名的适龄青年增多，体检费用增加；二、应急分队队员误工补助足额发放。；支出预算43.1万元，比上年增加24.46万元，增长131.22%，主要原因是一、应征报名的适龄青年增多，体检费用增加；二、应急分队队员误工补助足额发。</t>
    <phoneticPr fontId="17" type="noConversion"/>
  </si>
  <si>
    <t xml:space="preserve">   （二）本部门内设机构、人员构成情况：部长：萧春语；副部长：张育明；干事：萧展龙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</si>
</sst>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2"/>
      <name val="宋体"/>
      <charset val="134"/>
    </font>
    <font>
      <b/>
      <u/>
      <sz val="16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8" sqref="A18:J20"/>
    </sheetView>
  </sheetViews>
  <sheetFormatPr defaultColWidth="9" defaultRowHeight="13.5"/>
  <sheetData>
    <row r="1" spans="1:10">
      <c r="A1" t="s">
        <v>0</v>
      </c>
    </row>
    <row r="15" spans="1:10" ht="30" customHeight="1">
      <c r="A15" s="42" t="s">
        <v>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30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>
      <c r="C17" s="7"/>
      <c r="D17" s="7"/>
      <c r="E17" s="7"/>
      <c r="F17" s="7"/>
      <c r="G17" s="7"/>
    </row>
    <row r="18" spans="1:10" s="41" customFormat="1" ht="24" customHeight="1">
      <c r="A18" s="43" t="s">
        <v>2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 s="41" customFormat="1" ht="24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s="41" customFormat="1" ht="24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</row>
  </sheetData>
  <mergeCells count="2">
    <mergeCell ref="A15:J16"/>
    <mergeCell ref="A18:J20"/>
  </mergeCells>
  <phoneticPr fontId="17" type="noConversion"/>
  <pageMargins left="0.70763888888888904" right="0.31388888888888899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8"/>
  <sheetViews>
    <sheetView topLeftCell="A4" workbookViewId="0">
      <selection activeCell="D30" sqref="D30"/>
    </sheetView>
  </sheetViews>
  <sheetFormatPr defaultColWidth="9" defaultRowHeight="13.5"/>
  <cols>
    <col min="2" max="2" width="77.125" customWidth="1"/>
  </cols>
  <sheetData>
    <row r="1" spans="2:2" ht="44.25" customHeight="1">
      <c r="B1" s="38" t="s">
        <v>3</v>
      </c>
    </row>
    <row r="2" spans="2:2" ht="39.75" customHeight="1">
      <c r="B2" s="39" t="s">
        <v>4</v>
      </c>
    </row>
    <row r="3" spans="2:2" ht="39.75" customHeight="1">
      <c r="B3" s="40" t="s">
        <v>5</v>
      </c>
    </row>
    <row r="4" spans="2:2" ht="39.75" customHeight="1">
      <c r="B4" s="40" t="s">
        <v>6</v>
      </c>
    </row>
    <row r="5" spans="2:2" ht="39.75" customHeight="1">
      <c r="B5" s="39" t="s">
        <v>7</v>
      </c>
    </row>
    <row r="6" spans="2:2" ht="39.75" customHeight="1">
      <c r="B6" s="40" t="s">
        <v>8</v>
      </c>
    </row>
    <row r="7" spans="2:2" ht="39.75" customHeight="1">
      <c r="B7" s="40" t="s">
        <v>9</v>
      </c>
    </row>
    <row r="8" spans="2:2" ht="39.75" customHeight="1">
      <c r="B8" s="40" t="s">
        <v>10</v>
      </c>
    </row>
    <row r="9" spans="2:2" ht="39.75" customHeight="1">
      <c r="B9" s="40" t="s">
        <v>11</v>
      </c>
    </row>
    <row r="10" spans="2:2" ht="39.75" customHeight="1">
      <c r="B10" s="40" t="s">
        <v>12</v>
      </c>
    </row>
    <row r="11" spans="2:2" ht="39.75" customHeight="1">
      <c r="B11" s="40" t="s">
        <v>13</v>
      </c>
    </row>
    <row r="12" spans="2:2" ht="39.75" customHeight="1">
      <c r="B12" s="40" t="s">
        <v>14</v>
      </c>
    </row>
    <row r="13" spans="2:2" ht="39.75" customHeight="1">
      <c r="B13" s="40" t="s">
        <v>15</v>
      </c>
    </row>
    <row r="14" spans="2:2" ht="39.75" customHeight="1">
      <c r="B14" s="40" t="s">
        <v>16</v>
      </c>
    </row>
    <row r="15" spans="2:2" ht="39.75" customHeight="1">
      <c r="B15" s="40" t="s">
        <v>17</v>
      </c>
    </row>
    <row r="16" spans="2:2" ht="39.75" customHeight="1">
      <c r="B16" s="40" t="s">
        <v>18</v>
      </c>
    </row>
    <row r="17" spans="2:2" ht="39.75" customHeight="1">
      <c r="B17" s="39" t="s">
        <v>19</v>
      </c>
    </row>
    <row r="18" spans="2:2" ht="39.75" customHeight="1">
      <c r="B18" s="39" t="s">
        <v>20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6" sqref="A6:I11"/>
    </sheetView>
  </sheetViews>
  <sheetFormatPr defaultColWidth="9" defaultRowHeight="13.5"/>
  <sheetData>
    <row r="1" spans="1:9" ht="31.5">
      <c r="A1" s="44" t="s">
        <v>21</v>
      </c>
      <c r="B1" s="44"/>
      <c r="C1" s="44"/>
      <c r="D1" s="44"/>
      <c r="E1" s="44"/>
      <c r="F1" s="44"/>
      <c r="G1" s="44"/>
      <c r="H1" s="44"/>
      <c r="I1" s="44"/>
    </row>
    <row r="2" spans="1:9" s="37" customFormat="1" ht="24.75" customHeight="1">
      <c r="A2" s="45" t="s">
        <v>22</v>
      </c>
      <c r="B2" s="45"/>
      <c r="C2" s="45"/>
      <c r="D2" s="45"/>
      <c r="E2" s="45"/>
      <c r="F2" s="45"/>
      <c r="G2" s="45"/>
      <c r="H2" s="45"/>
      <c r="I2" s="45"/>
    </row>
    <row r="3" spans="1:9" ht="24.75" customHeight="1">
      <c r="A3" s="46" t="s">
        <v>23</v>
      </c>
      <c r="B3" s="46"/>
      <c r="C3" s="46"/>
      <c r="D3" s="46"/>
      <c r="E3" s="46"/>
      <c r="F3" s="46"/>
      <c r="G3" s="46"/>
      <c r="H3" s="46"/>
      <c r="I3" s="46"/>
    </row>
    <row r="4" spans="1:9" ht="100.5" customHeight="1">
      <c r="A4" s="46"/>
      <c r="B4" s="46"/>
      <c r="C4" s="46"/>
      <c r="D4" s="46"/>
      <c r="E4" s="46"/>
      <c r="F4" s="46"/>
      <c r="G4" s="46"/>
      <c r="H4" s="46"/>
      <c r="I4" s="46"/>
    </row>
    <row r="5" spans="1:9" s="7" customFormat="1" ht="24.75" customHeight="1">
      <c r="A5" s="45" t="s">
        <v>24</v>
      </c>
      <c r="B5" s="45"/>
      <c r="C5" s="45"/>
      <c r="D5" s="45"/>
      <c r="E5" s="45"/>
      <c r="F5" s="45"/>
      <c r="G5" s="45"/>
      <c r="H5" s="45"/>
      <c r="I5" s="45"/>
    </row>
    <row r="6" spans="1:9" ht="24.75" customHeight="1">
      <c r="A6" s="46" t="s">
        <v>25</v>
      </c>
      <c r="B6" s="46"/>
      <c r="C6" s="46"/>
      <c r="D6" s="46"/>
      <c r="E6" s="46"/>
      <c r="F6" s="46"/>
      <c r="G6" s="46"/>
      <c r="H6" s="46"/>
      <c r="I6" s="46"/>
    </row>
    <row r="7" spans="1:9" ht="24.75" customHeight="1">
      <c r="A7" s="46"/>
      <c r="B7" s="46"/>
      <c r="C7" s="46"/>
      <c r="D7" s="46"/>
      <c r="E7" s="46"/>
      <c r="F7" s="46"/>
      <c r="G7" s="46"/>
      <c r="H7" s="46"/>
      <c r="I7" s="46"/>
    </row>
    <row r="8" spans="1:9" ht="24.75" customHeight="1">
      <c r="A8" s="46" t="s">
        <v>26</v>
      </c>
      <c r="B8" s="46"/>
      <c r="C8" s="46"/>
      <c r="D8" s="46"/>
      <c r="E8" s="46"/>
      <c r="F8" s="46"/>
      <c r="G8" s="46"/>
      <c r="H8" s="46"/>
      <c r="I8" s="46"/>
    </row>
    <row r="9" spans="1:9" ht="24.75" customHeight="1">
      <c r="A9" s="46"/>
      <c r="B9" s="46"/>
      <c r="C9" s="46"/>
      <c r="D9" s="46"/>
      <c r="E9" s="46"/>
      <c r="F9" s="46"/>
      <c r="G9" s="46"/>
      <c r="H9" s="46"/>
      <c r="I9" s="46"/>
    </row>
    <row r="10" spans="1:9" ht="24.75" customHeight="1">
      <c r="A10" s="46" t="s">
        <v>240</v>
      </c>
      <c r="B10" s="46"/>
      <c r="C10" s="46"/>
      <c r="D10" s="46"/>
      <c r="E10" s="46"/>
      <c r="F10" s="46"/>
      <c r="G10" s="46"/>
      <c r="H10" s="46"/>
      <c r="I10" s="46"/>
    </row>
    <row r="11" spans="1:9" ht="24.75" customHeight="1">
      <c r="A11" s="46"/>
      <c r="B11" s="46"/>
      <c r="C11" s="46"/>
      <c r="D11" s="46"/>
      <c r="E11" s="46"/>
      <c r="F11" s="46"/>
      <c r="G11" s="46"/>
      <c r="H11" s="46"/>
      <c r="I11" s="46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9:I23"/>
  <sheetViews>
    <sheetView workbookViewId="0">
      <selection activeCell="A19" sqref="A19:I20"/>
    </sheetView>
  </sheetViews>
  <sheetFormatPr defaultColWidth="9" defaultRowHeight="13.5"/>
  <sheetData>
    <row r="19" spans="1:9" ht="27.75" customHeight="1">
      <c r="A19" s="42" t="s">
        <v>27</v>
      </c>
      <c r="B19" s="42"/>
      <c r="C19" s="42"/>
      <c r="D19" s="42"/>
      <c r="E19" s="42"/>
      <c r="F19" s="42"/>
      <c r="G19" s="42"/>
      <c r="H19" s="42"/>
      <c r="I19" s="42"/>
    </row>
    <row r="20" spans="1:9" ht="27.75" customHeight="1">
      <c r="A20" s="42"/>
      <c r="B20" s="42"/>
      <c r="C20" s="42"/>
      <c r="D20" s="42"/>
      <c r="E20" s="42"/>
      <c r="F20" s="42"/>
      <c r="G20" s="42"/>
      <c r="H20" s="42"/>
      <c r="I20" s="42"/>
    </row>
    <row r="21" spans="1:9">
      <c r="A21" s="42"/>
      <c r="B21" s="42"/>
      <c r="C21" s="42"/>
      <c r="D21" s="42"/>
      <c r="E21" s="42"/>
      <c r="F21" s="42"/>
      <c r="G21" s="42"/>
      <c r="H21" s="42"/>
      <c r="I21" s="42"/>
    </row>
    <row r="22" spans="1:9">
      <c r="A22" s="42"/>
      <c r="B22" s="42"/>
      <c r="C22" s="42"/>
      <c r="D22" s="42"/>
      <c r="E22" s="42"/>
      <c r="F22" s="42"/>
      <c r="G22" s="42"/>
      <c r="H22" s="42"/>
      <c r="I22" s="42"/>
    </row>
    <row r="23" spans="1:9" ht="46.5">
      <c r="A23" s="42"/>
      <c r="B23" s="42"/>
      <c r="C23" s="42"/>
      <c r="D23" s="42"/>
      <c r="E23" s="42"/>
      <c r="F23" s="42"/>
      <c r="G23" s="42"/>
      <c r="H23" s="42"/>
      <c r="I23" s="42"/>
    </row>
  </sheetData>
  <mergeCells count="3">
    <mergeCell ref="A23:I23"/>
    <mergeCell ref="A19:I20"/>
    <mergeCell ref="A21:I22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showZeros="0" workbookViewId="0">
      <selection activeCell="C10" sqref="C10"/>
    </sheetView>
  </sheetViews>
  <sheetFormatPr defaultColWidth="9" defaultRowHeight="13.5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4">
      <c r="A1" t="s">
        <v>28</v>
      </c>
    </row>
    <row r="2" spans="1:4" ht="38.25" customHeight="1">
      <c r="A2" s="47" t="s">
        <v>29</v>
      </c>
      <c r="B2" s="47"/>
      <c r="C2" s="47"/>
      <c r="D2" s="47"/>
    </row>
    <row r="3" spans="1:4" ht="20.25" customHeight="1">
      <c r="A3" t="s">
        <v>30</v>
      </c>
      <c r="D3" s="17" t="s">
        <v>31</v>
      </c>
    </row>
    <row r="4" spans="1:4" ht="30" customHeight="1">
      <c r="A4" s="48" t="s">
        <v>32</v>
      </c>
      <c r="B4" s="48"/>
      <c r="C4" s="48" t="s">
        <v>33</v>
      </c>
      <c r="D4" s="48"/>
    </row>
    <row r="5" spans="1:4" ht="31.5" customHeight="1">
      <c r="A5" s="32" t="s">
        <v>34</v>
      </c>
      <c r="B5" s="32" t="s">
        <v>35</v>
      </c>
      <c r="C5" s="32" t="s">
        <v>34</v>
      </c>
      <c r="D5" s="32" t="s">
        <v>35</v>
      </c>
    </row>
    <row r="6" spans="1:4" ht="31.5" customHeight="1">
      <c r="A6" s="33" t="s">
        <v>36</v>
      </c>
      <c r="B6" s="34">
        <f>B7+B8+B9+B10</f>
        <v>43.102400000000003</v>
      </c>
      <c r="C6" s="33" t="s">
        <v>37</v>
      </c>
      <c r="D6" s="34">
        <v>1.08</v>
      </c>
    </row>
    <row r="7" spans="1:4" ht="31.5" customHeight="1">
      <c r="A7" s="33" t="s">
        <v>38</v>
      </c>
      <c r="B7" s="34">
        <v>43.102400000000003</v>
      </c>
      <c r="C7" s="33" t="s">
        <v>39</v>
      </c>
      <c r="D7" s="34">
        <v>42.022399999999998</v>
      </c>
    </row>
    <row r="8" spans="1:4" ht="31.5" customHeight="1">
      <c r="A8" s="33" t="s">
        <v>40</v>
      </c>
      <c r="B8" s="34">
        <f>表2!B7</f>
        <v>0</v>
      </c>
      <c r="C8" s="33" t="s">
        <v>41</v>
      </c>
      <c r="D8" s="34">
        <f>表3!B22</f>
        <v>0</v>
      </c>
    </row>
    <row r="9" spans="1:4" ht="31.5" customHeight="1">
      <c r="A9" s="33" t="s">
        <v>42</v>
      </c>
      <c r="B9" s="34">
        <f>表2!B8</f>
        <v>0</v>
      </c>
      <c r="C9" s="33"/>
      <c r="D9" s="34"/>
    </row>
    <row r="10" spans="1:4" ht="31.5" customHeight="1">
      <c r="A10" s="33" t="s">
        <v>43</v>
      </c>
      <c r="B10" s="34">
        <f>表2!B9</f>
        <v>0</v>
      </c>
      <c r="C10" s="33"/>
      <c r="D10" s="34"/>
    </row>
    <row r="11" spans="1:4" ht="31.5" customHeight="1">
      <c r="A11" s="33" t="s">
        <v>44</v>
      </c>
      <c r="B11" s="34">
        <f>表2!B10</f>
        <v>0</v>
      </c>
      <c r="C11" s="33"/>
      <c r="D11" s="34"/>
    </row>
    <row r="12" spans="1:4" ht="31.5" customHeight="1">
      <c r="A12" s="33" t="s">
        <v>45</v>
      </c>
      <c r="B12" s="34">
        <f>表2!B13</f>
        <v>0</v>
      </c>
      <c r="C12" s="33"/>
      <c r="D12" s="34"/>
    </row>
    <row r="13" spans="1:4" ht="31.5" customHeight="1">
      <c r="A13" s="33"/>
      <c r="B13" s="34"/>
      <c r="C13" s="33"/>
      <c r="D13" s="34"/>
    </row>
    <row r="14" spans="1:4" ht="31.5" customHeight="1">
      <c r="A14" s="32" t="s">
        <v>46</v>
      </c>
      <c r="B14" s="35">
        <f>B6+B11+B12</f>
        <v>43.102400000000003</v>
      </c>
      <c r="C14" s="32" t="s">
        <v>47</v>
      </c>
      <c r="D14" s="35">
        <f>D6+D7+D8</f>
        <v>43.102400000000003</v>
      </c>
    </row>
    <row r="15" spans="1:4" ht="31.5" customHeight="1">
      <c r="A15" s="33"/>
      <c r="B15" s="34"/>
      <c r="C15" s="33"/>
      <c r="D15" s="34"/>
    </row>
    <row r="16" spans="1:4" ht="31.5" customHeight="1">
      <c r="A16" s="33" t="s">
        <v>48</v>
      </c>
      <c r="B16" s="34">
        <f>表2!B20</f>
        <v>0</v>
      </c>
      <c r="C16" s="33" t="s">
        <v>49</v>
      </c>
      <c r="D16" s="34">
        <f>表3!B26</f>
        <v>0</v>
      </c>
    </row>
    <row r="17" spans="1:4" ht="31.5" customHeight="1">
      <c r="A17" s="33" t="s">
        <v>50</v>
      </c>
      <c r="B17" s="34">
        <f>表2!B21</f>
        <v>0</v>
      </c>
      <c r="C17" s="33" t="s">
        <v>51</v>
      </c>
      <c r="D17" s="34">
        <f>表3!B27</f>
        <v>0</v>
      </c>
    </row>
    <row r="18" spans="1:4" ht="31.5" customHeight="1">
      <c r="A18" s="33" t="s">
        <v>52</v>
      </c>
      <c r="B18" s="34">
        <f>表2!B22</f>
        <v>0</v>
      </c>
      <c r="C18" s="33" t="s">
        <v>53</v>
      </c>
      <c r="D18" s="34">
        <f>表3!B28</f>
        <v>0</v>
      </c>
    </row>
    <row r="19" spans="1:4" ht="31.5" customHeight="1">
      <c r="A19" s="33"/>
      <c r="B19" s="34"/>
      <c r="C19" s="33"/>
      <c r="D19" s="34"/>
    </row>
    <row r="20" spans="1:4" ht="31.5" customHeight="1">
      <c r="A20" s="32" t="s">
        <v>54</v>
      </c>
      <c r="B20" s="35">
        <v>43.1</v>
      </c>
      <c r="C20" s="32" t="s">
        <v>55</v>
      </c>
      <c r="D20" s="35">
        <f>D14+D16+D17+D18</f>
        <v>43.102400000000003</v>
      </c>
    </row>
  </sheetData>
  <mergeCells count="3">
    <mergeCell ref="A2:D2"/>
    <mergeCell ref="A4:B4"/>
    <mergeCell ref="C4:D4"/>
  </mergeCells>
  <phoneticPr fontId="17" type="noConversion"/>
  <printOptions horizontalCentered="1"/>
  <pageMargins left="0.90416666666666701" right="0.51180555555555596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showZeros="0" workbookViewId="0">
      <selection activeCell="B9" sqref="B9"/>
    </sheetView>
  </sheetViews>
  <sheetFormatPr defaultColWidth="9" defaultRowHeight="13.5"/>
  <cols>
    <col min="1" max="1" width="44" customWidth="1"/>
    <col min="2" max="2" width="41" customWidth="1"/>
    <col min="3" max="3" width="14.25" customWidth="1"/>
  </cols>
  <sheetData>
    <row r="1" spans="1:2">
      <c r="A1" t="s">
        <v>56</v>
      </c>
    </row>
    <row r="2" spans="1:2" ht="38.25" customHeight="1">
      <c r="A2" s="47" t="s">
        <v>57</v>
      </c>
      <c r="B2" s="47"/>
    </row>
    <row r="3" spans="1:2" ht="20.25" customHeight="1">
      <c r="A3" t="s">
        <v>30</v>
      </c>
      <c r="B3" s="17" t="s">
        <v>31</v>
      </c>
    </row>
    <row r="4" spans="1:2" ht="27.75" customHeight="1">
      <c r="A4" s="32" t="s">
        <v>34</v>
      </c>
      <c r="B4" s="32" t="s">
        <v>35</v>
      </c>
    </row>
    <row r="5" spans="1:2" ht="27.75" customHeight="1">
      <c r="A5" s="33" t="s">
        <v>36</v>
      </c>
      <c r="B5" s="34">
        <f>B6+B7+B8+B9</f>
        <v>43.1</v>
      </c>
    </row>
    <row r="6" spans="1:2" ht="27.75" customHeight="1">
      <c r="A6" s="33" t="s">
        <v>38</v>
      </c>
      <c r="B6" s="34">
        <v>43.1</v>
      </c>
    </row>
    <row r="7" spans="1:2" ht="27.75" customHeight="1">
      <c r="A7" s="33" t="s">
        <v>40</v>
      </c>
      <c r="B7" s="34"/>
    </row>
    <row r="8" spans="1:2" ht="27.75" customHeight="1">
      <c r="A8" s="33" t="s">
        <v>42</v>
      </c>
      <c r="B8" s="34"/>
    </row>
    <row r="9" spans="1:2" ht="27.75" customHeight="1">
      <c r="A9" s="33" t="s">
        <v>43</v>
      </c>
      <c r="B9" s="34"/>
    </row>
    <row r="10" spans="1:2" ht="27.75" customHeight="1">
      <c r="A10" s="33" t="s">
        <v>44</v>
      </c>
      <c r="B10" s="34">
        <f>B11+B12</f>
        <v>0</v>
      </c>
    </row>
    <row r="11" spans="1:2" ht="27.75" customHeight="1">
      <c r="A11" s="33" t="s">
        <v>58</v>
      </c>
      <c r="B11" s="34"/>
    </row>
    <row r="12" spans="1:2" ht="27.75" customHeight="1">
      <c r="A12" s="33" t="s">
        <v>59</v>
      </c>
      <c r="B12" s="34"/>
    </row>
    <row r="13" spans="1:2" ht="27.75" customHeight="1">
      <c r="A13" s="33" t="s">
        <v>45</v>
      </c>
      <c r="B13" s="34">
        <f>B14+B15+B16</f>
        <v>0</v>
      </c>
    </row>
    <row r="14" spans="1:2" ht="27.75" customHeight="1">
      <c r="A14" s="33" t="s">
        <v>60</v>
      </c>
      <c r="B14" s="34"/>
    </row>
    <row r="15" spans="1:2" ht="27.75" customHeight="1">
      <c r="A15" s="33" t="s">
        <v>61</v>
      </c>
      <c r="B15" s="34"/>
    </row>
    <row r="16" spans="1:2" ht="27.75" customHeight="1">
      <c r="A16" s="33" t="s">
        <v>62</v>
      </c>
      <c r="B16" s="34"/>
    </row>
    <row r="17" spans="1:2" ht="27.75" customHeight="1">
      <c r="A17" s="33"/>
      <c r="B17" s="34"/>
    </row>
    <row r="18" spans="1:2" ht="27.75" customHeight="1">
      <c r="A18" s="32" t="s">
        <v>46</v>
      </c>
      <c r="B18" s="35">
        <f>B5+B10+B13</f>
        <v>43.1</v>
      </c>
    </row>
    <row r="19" spans="1:2" ht="27.75" customHeight="1">
      <c r="A19" s="33"/>
      <c r="B19" s="34"/>
    </row>
    <row r="20" spans="1:2" ht="27.75" customHeight="1">
      <c r="A20" s="33" t="s">
        <v>48</v>
      </c>
      <c r="B20" s="34"/>
    </row>
    <row r="21" spans="1:2" ht="27.75" customHeight="1">
      <c r="A21" s="33" t="s">
        <v>50</v>
      </c>
      <c r="B21" s="34"/>
    </row>
    <row r="22" spans="1:2" ht="27.75" customHeight="1">
      <c r="A22" s="33" t="s">
        <v>52</v>
      </c>
      <c r="B22" s="34"/>
    </row>
    <row r="23" spans="1:2" ht="27.75" customHeight="1">
      <c r="A23" s="33"/>
      <c r="B23" s="34"/>
    </row>
    <row r="24" spans="1:2" ht="27.75" customHeight="1">
      <c r="A24" s="32" t="s">
        <v>54</v>
      </c>
      <c r="B24" s="35">
        <f>B18+B20+B21+B22</f>
        <v>43.1</v>
      </c>
    </row>
  </sheetData>
  <mergeCells count="1">
    <mergeCell ref="A2:B2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0"/>
  <sheetViews>
    <sheetView showZeros="0" workbookViewId="0">
      <selection activeCell="B10" sqref="B10"/>
    </sheetView>
  </sheetViews>
  <sheetFormatPr defaultColWidth="9" defaultRowHeight="13.5"/>
  <cols>
    <col min="1" max="1" width="44.25" customWidth="1"/>
    <col min="2" max="2" width="41.125" customWidth="1"/>
    <col min="3" max="3" width="14.25" customWidth="1"/>
  </cols>
  <sheetData>
    <row r="1" spans="1:2">
      <c r="A1" t="s">
        <v>63</v>
      </c>
    </row>
    <row r="2" spans="1:2" ht="38.25" customHeight="1">
      <c r="A2" s="47" t="s">
        <v>64</v>
      </c>
      <c r="B2" s="47"/>
    </row>
    <row r="3" spans="1:2" ht="20.25" customHeight="1">
      <c r="A3" t="s">
        <v>30</v>
      </c>
      <c r="B3" s="17" t="s">
        <v>31</v>
      </c>
    </row>
    <row r="4" spans="1:2" ht="24" customHeight="1">
      <c r="A4" s="32" t="s">
        <v>34</v>
      </c>
      <c r="B4" s="32" t="s">
        <v>35</v>
      </c>
    </row>
    <row r="5" spans="1:2" ht="24" customHeight="1">
      <c r="A5" s="36" t="s">
        <v>37</v>
      </c>
      <c r="B5" s="35">
        <f>B6+B7+B8+B9</f>
        <v>1.08</v>
      </c>
    </row>
    <row r="6" spans="1:2" ht="24" customHeight="1">
      <c r="A6" s="33" t="s">
        <v>65</v>
      </c>
      <c r="B6" s="34"/>
    </row>
    <row r="7" spans="1:2" ht="24" customHeight="1">
      <c r="A7" s="33" t="s">
        <v>66</v>
      </c>
      <c r="B7" s="34">
        <v>0.68</v>
      </c>
    </row>
    <row r="8" spans="1:2" ht="24" customHeight="1">
      <c r="A8" s="33" t="s">
        <v>67</v>
      </c>
      <c r="B8" s="34"/>
    </row>
    <row r="9" spans="1:2" ht="24" customHeight="1">
      <c r="A9" s="33" t="s">
        <v>68</v>
      </c>
      <c r="B9" s="34">
        <v>0.4</v>
      </c>
    </row>
    <row r="10" spans="1:2" ht="24" customHeight="1">
      <c r="A10" s="36" t="s">
        <v>39</v>
      </c>
      <c r="B10" s="35">
        <f>B11+B12+B13+B14+B15+B16+B17+B18+B19+B20</f>
        <v>0</v>
      </c>
    </row>
    <row r="11" spans="1:2" ht="24" customHeight="1">
      <c r="A11" s="33" t="s">
        <v>69</v>
      </c>
      <c r="B11" s="34"/>
    </row>
    <row r="12" spans="1:2" ht="24" customHeight="1">
      <c r="A12" s="33" t="s">
        <v>70</v>
      </c>
      <c r="B12" s="34"/>
    </row>
    <row r="13" spans="1:2" ht="24" customHeight="1">
      <c r="A13" s="33" t="s">
        <v>71</v>
      </c>
      <c r="B13" s="34"/>
    </row>
    <row r="14" spans="1:2" ht="24" customHeight="1">
      <c r="A14" s="33" t="s">
        <v>72</v>
      </c>
      <c r="B14" s="34"/>
    </row>
    <row r="15" spans="1:2" ht="24" customHeight="1">
      <c r="A15" s="33" t="s">
        <v>73</v>
      </c>
      <c r="B15" s="34"/>
    </row>
    <row r="16" spans="1:2" ht="24" customHeight="1">
      <c r="A16" s="33" t="s">
        <v>74</v>
      </c>
      <c r="B16" s="34"/>
    </row>
    <row r="17" spans="1:2" ht="24" customHeight="1">
      <c r="A17" s="33" t="s">
        <v>75</v>
      </c>
      <c r="B17" s="34"/>
    </row>
    <row r="18" spans="1:2" ht="24" customHeight="1">
      <c r="A18" s="33" t="s">
        <v>76</v>
      </c>
      <c r="B18" s="34"/>
    </row>
    <row r="19" spans="1:2" ht="24" customHeight="1">
      <c r="A19" s="33" t="s">
        <v>77</v>
      </c>
      <c r="B19" s="34"/>
    </row>
    <row r="20" spans="1:2" ht="24" customHeight="1">
      <c r="A20" s="33" t="s">
        <v>78</v>
      </c>
      <c r="B20" s="34"/>
    </row>
    <row r="21" spans="1:2" ht="24" customHeight="1">
      <c r="A21" s="33"/>
      <c r="B21" s="34"/>
    </row>
    <row r="22" spans="1:2" ht="24" customHeight="1">
      <c r="A22" s="36" t="s">
        <v>41</v>
      </c>
      <c r="B22" s="35"/>
    </row>
    <row r="23" spans="1:2" ht="24" customHeight="1">
      <c r="A23" s="33"/>
      <c r="B23" s="34"/>
    </row>
    <row r="24" spans="1:2" ht="24" customHeight="1">
      <c r="A24" s="32" t="s">
        <v>47</v>
      </c>
      <c r="B24" s="35">
        <f>B5+B10+B22</f>
        <v>1.08</v>
      </c>
    </row>
    <row r="25" spans="1:2" ht="24" customHeight="1">
      <c r="A25" s="33"/>
      <c r="B25" s="34"/>
    </row>
    <row r="26" spans="1:2" ht="24" customHeight="1">
      <c r="A26" s="36" t="s">
        <v>49</v>
      </c>
      <c r="B26" s="35"/>
    </row>
    <row r="27" spans="1:2" ht="24" customHeight="1">
      <c r="A27" s="36" t="s">
        <v>51</v>
      </c>
      <c r="B27" s="35"/>
    </row>
    <row r="28" spans="1:2" ht="24" customHeight="1">
      <c r="A28" s="36" t="s">
        <v>53</v>
      </c>
      <c r="B28" s="35"/>
    </row>
    <row r="29" spans="1:2" ht="24" customHeight="1">
      <c r="A29" s="33"/>
      <c r="B29" s="34"/>
    </row>
    <row r="30" spans="1:2" ht="24" customHeight="1">
      <c r="A30" s="32" t="s">
        <v>55</v>
      </c>
      <c r="B30" s="35">
        <f>B24+B26+B27+B28</f>
        <v>1.08</v>
      </c>
    </row>
  </sheetData>
  <mergeCells count="1">
    <mergeCell ref="A2:B2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1"/>
  <sheetViews>
    <sheetView showZeros="0" topLeftCell="B1" workbookViewId="0">
      <selection activeCell="D7" sqref="D7"/>
    </sheetView>
  </sheetViews>
  <sheetFormatPr defaultColWidth="9" defaultRowHeight="13.5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4">
      <c r="A1" t="s">
        <v>79</v>
      </c>
    </row>
    <row r="2" spans="1:4" ht="25.5">
      <c r="A2" s="47" t="s">
        <v>80</v>
      </c>
      <c r="B2" s="47"/>
      <c r="C2" s="47"/>
      <c r="D2" s="47"/>
    </row>
    <row r="3" spans="1:4" ht="19.5" customHeight="1">
      <c r="A3" t="s">
        <v>30</v>
      </c>
      <c r="D3" t="s">
        <v>31</v>
      </c>
    </row>
    <row r="4" spans="1:4" ht="36" customHeight="1">
      <c r="A4" s="48" t="s">
        <v>32</v>
      </c>
      <c r="B4" s="48"/>
      <c r="C4" s="48" t="s">
        <v>33</v>
      </c>
      <c r="D4" s="48"/>
    </row>
    <row r="5" spans="1:4" ht="36" customHeight="1">
      <c r="A5" s="32" t="s">
        <v>34</v>
      </c>
      <c r="B5" s="32" t="s">
        <v>35</v>
      </c>
      <c r="C5" s="32" t="s">
        <v>34</v>
      </c>
      <c r="D5" s="32" t="s">
        <v>35</v>
      </c>
    </row>
    <row r="6" spans="1:4" ht="36" customHeight="1">
      <c r="A6" s="33" t="s">
        <v>81</v>
      </c>
      <c r="B6" s="34">
        <v>43.1</v>
      </c>
      <c r="C6" s="33" t="s">
        <v>81</v>
      </c>
      <c r="D6" s="34">
        <v>43.1</v>
      </c>
    </row>
    <row r="7" spans="1:4" ht="36" customHeight="1">
      <c r="A7" s="33" t="s">
        <v>82</v>
      </c>
      <c r="B7" s="34"/>
      <c r="C7" s="33" t="s">
        <v>82</v>
      </c>
      <c r="D7" s="34"/>
    </row>
    <row r="8" spans="1:4" ht="36" customHeight="1">
      <c r="A8" s="33" t="s">
        <v>83</v>
      </c>
      <c r="B8" s="34"/>
      <c r="C8" s="33" t="s">
        <v>83</v>
      </c>
      <c r="D8" s="34"/>
    </row>
    <row r="9" spans="1:4" ht="36" customHeight="1">
      <c r="A9" s="33" t="s">
        <v>84</v>
      </c>
      <c r="B9" s="34"/>
      <c r="C9" s="33" t="s">
        <v>84</v>
      </c>
      <c r="D9" s="34"/>
    </row>
    <row r="10" spans="1:4" ht="36" customHeight="1">
      <c r="A10" s="33"/>
      <c r="B10" s="34"/>
      <c r="C10" s="33"/>
      <c r="D10" s="34"/>
    </row>
    <row r="11" spans="1:4" ht="36" customHeight="1">
      <c r="A11" s="32" t="s">
        <v>46</v>
      </c>
      <c r="B11" s="35">
        <f>SUM(B6:B9)</f>
        <v>43.1</v>
      </c>
      <c r="C11" s="32" t="s">
        <v>47</v>
      </c>
      <c r="D11" s="35">
        <f>SUM(D6:D9)</f>
        <v>43.1</v>
      </c>
    </row>
  </sheetData>
  <mergeCells count="3">
    <mergeCell ref="A2:D2"/>
    <mergeCell ref="A4:B4"/>
    <mergeCell ref="C4:D4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showZeros="0" workbookViewId="0">
      <selection activeCell="G17" sqref="G17"/>
    </sheetView>
  </sheetViews>
  <sheetFormatPr defaultColWidth="9" defaultRowHeight="13.5"/>
  <cols>
    <col min="1" max="1" width="13.875" style="16" customWidth="1"/>
    <col min="2" max="2" width="18.5" customWidth="1"/>
    <col min="3" max="3" width="12.375" customWidth="1"/>
    <col min="4" max="5" width="20.375" customWidth="1"/>
  </cols>
  <sheetData>
    <row r="1" spans="1:5">
      <c r="A1" s="31" t="s">
        <v>85</v>
      </c>
      <c r="B1" s="8"/>
      <c r="C1" s="8"/>
      <c r="D1" s="8"/>
      <c r="E1" s="8"/>
    </row>
    <row r="2" spans="1:5" ht="33" customHeight="1">
      <c r="A2" s="49" t="s">
        <v>86</v>
      </c>
      <c r="B2" s="49"/>
      <c r="C2" s="49"/>
      <c r="D2" s="49"/>
      <c r="E2" s="49"/>
    </row>
    <row r="3" spans="1:5" ht="18" customHeight="1">
      <c r="A3" s="16" t="s">
        <v>30</v>
      </c>
      <c r="E3" s="17" t="s">
        <v>87</v>
      </c>
    </row>
    <row r="4" spans="1:5" s="30" customFormat="1" ht="24" customHeight="1">
      <c r="A4" s="53" t="s">
        <v>88</v>
      </c>
      <c r="B4" s="50" t="s">
        <v>89</v>
      </c>
      <c r="C4" s="50" t="s">
        <v>35</v>
      </c>
      <c r="D4" s="50"/>
      <c r="E4" s="50"/>
    </row>
    <row r="5" spans="1:5" s="30" customFormat="1" ht="23.25" customHeight="1">
      <c r="A5" s="53"/>
      <c r="B5" s="50"/>
      <c r="C5" s="10" t="s">
        <v>90</v>
      </c>
      <c r="D5" s="10" t="s">
        <v>91</v>
      </c>
      <c r="E5" s="10" t="s">
        <v>92</v>
      </c>
    </row>
    <row r="6" spans="1:5" s="30" customFormat="1" ht="23.25" customHeight="1">
      <c r="A6" s="51" t="s">
        <v>93</v>
      </c>
      <c r="B6" s="52"/>
      <c r="C6" s="23">
        <f>SUM(D6:E6)</f>
        <v>43.102400000000003</v>
      </c>
      <c r="D6" s="23">
        <f>D7</f>
        <v>1.08</v>
      </c>
      <c r="E6" s="23">
        <f>E7</f>
        <v>42.022399999999998</v>
      </c>
    </row>
    <row r="7" spans="1:5" ht="23.25" customHeight="1">
      <c r="A7" s="18" t="s">
        <v>94</v>
      </c>
      <c r="B7" s="14" t="s">
        <v>95</v>
      </c>
      <c r="C7" s="23">
        <f>SUM(D7:E7)</f>
        <v>43.102400000000003</v>
      </c>
      <c r="D7" s="27">
        <v>1.08</v>
      </c>
      <c r="E7" s="27">
        <v>42.022399999999998</v>
      </c>
    </row>
    <row r="8" spans="1:5" ht="23.25" customHeight="1">
      <c r="A8" s="18" t="s">
        <v>96</v>
      </c>
      <c r="B8" s="14" t="s">
        <v>97</v>
      </c>
      <c r="C8" s="23">
        <f>SUM(D8:E8)</f>
        <v>43.102400000000003</v>
      </c>
      <c r="D8" s="27">
        <v>1.08</v>
      </c>
      <c r="E8" s="27">
        <v>42.022399999999998</v>
      </c>
    </row>
    <row r="9" spans="1:5" ht="23.25" customHeight="1">
      <c r="A9" s="18" t="s">
        <v>98</v>
      </c>
      <c r="B9" s="14" t="s">
        <v>99</v>
      </c>
      <c r="C9" s="23">
        <f>SUM(D9:E9)</f>
        <v>43.102400000000003</v>
      </c>
      <c r="D9" s="27">
        <v>1.08</v>
      </c>
      <c r="E9" s="27">
        <v>42.022399999999998</v>
      </c>
    </row>
    <row r="10" spans="1:5" ht="21" customHeight="1"/>
  </sheetData>
  <mergeCells count="5">
    <mergeCell ref="A2:E2"/>
    <mergeCell ref="C4:E4"/>
    <mergeCell ref="A6:B6"/>
    <mergeCell ref="A4:A5"/>
    <mergeCell ref="B4:B5"/>
  </mergeCells>
  <phoneticPr fontId="17" type="noConversion"/>
  <pageMargins left="0.70763888888888904" right="0.27500000000000002" top="0.74791666666666701" bottom="0.74791666666666701" header="0.31388888888888899" footer="0.31388888888888899"/>
  <pageSetup paperSize="9"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5"/>
  <sheetViews>
    <sheetView showZeros="0" workbookViewId="0">
      <selection activeCell="C4" sqref="C4"/>
    </sheetView>
  </sheetViews>
  <sheetFormatPr defaultColWidth="9" defaultRowHeight="13.5"/>
  <cols>
    <col min="1" max="1" width="31.25" style="22" customWidth="1"/>
    <col min="2" max="2" width="32.75" style="9" customWidth="1"/>
    <col min="3" max="3" width="24.25" customWidth="1"/>
    <col min="4" max="4" width="16.375" customWidth="1"/>
    <col min="5" max="5" width="18.375" customWidth="1"/>
  </cols>
  <sheetData>
    <row r="1" spans="1:3">
      <c r="A1" s="22" t="s">
        <v>100</v>
      </c>
    </row>
    <row r="2" spans="1:3" ht="33.75" customHeight="1">
      <c r="A2" s="49" t="s">
        <v>101</v>
      </c>
      <c r="B2" s="49"/>
      <c r="C2" s="49"/>
    </row>
    <row r="3" spans="1:3">
      <c r="A3" s="22" t="s">
        <v>30</v>
      </c>
      <c r="C3" s="17" t="s">
        <v>31</v>
      </c>
    </row>
    <row r="4" spans="1:3" s="8" customFormat="1" ht="24" customHeight="1">
      <c r="A4" s="10" t="s">
        <v>102</v>
      </c>
      <c r="B4" s="10" t="s">
        <v>103</v>
      </c>
      <c r="C4" s="10" t="s">
        <v>35</v>
      </c>
    </row>
    <row r="5" spans="1:3" s="8" customFormat="1" ht="24" customHeight="1">
      <c r="A5" s="50" t="s">
        <v>93</v>
      </c>
      <c r="B5" s="50"/>
      <c r="C5" s="28">
        <f>C6+C13+C36+C38+C45+C48</f>
        <v>1.08</v>
      </c>
    </row>
    <row r="6" spans="1:3" ht="24" customHeight="1">
      <c r="A6" s="24" t="s">
        <v>104</v>
      </c>
      <c r="B6" s="25" t="s">
        <v>105</v>
      </c>
      <c r="C6" s="28">
        <f>SUM(C7:C12)</f>
        <v>0</v>
      </c>
    </row>
    <row r="7" spans="1:3" ht="24" customHeight="1">
      <c r="A7" s="26" t="s">
        <v>106</v>
      </c>
      <c r="B7" s="21" t="s">
        <v>107</v>
      </c>
      <c r="C7" s="29"/>
    </row>
    <row r="8" spans="1:3" ht="24" customHeight="1">
      <c r="A8" s="26" t="s">
        <v>106</v>
      </c>
      <c r="B8" s="21" t="s">
        <v>108</v>
      </c>
      <c r="C8" s="29"/>
    </row>
    <row r="9" spans="1:3" ht="24" customHeight="1">
      <c r="A9" s="26" t="s">
        <v>106</v>
      </c>
      <c r="B9" s="21" t="s">
        <v>109</v>
      </c>
      <c r="C9" s="29"/>
    </row>
    <row r="10" spans="1:3" ht="24" customHeight="1">
      <c r="A10" s="26" t="s">
        <v>110</v>
      </c>
      <c r="B10" s="21" t="s">
        <v>111</v>
      </c>
      <c r="C10" s="29"/>
    </row>
    <row r="11" spans="1:3" ht="24" customHeight="1">
      <c r="A11" s="26" t="s">
        <v>112</v>
      </c>
      <c r="B11" s="21" t="s">
        <v>113</v>
      </c>
      <c r="C11" s="29"/>
    </row>
    <row r="12" spans="1:3" ht="24" customHeight="1">
      <c r="A12" s="26" t="s">
        <v>114</v>
      </c>
      <c r="B12" s="21" t="s">
        <v>115</v>
      </c>
      <c r="C12" s="29"/>
    </row>
    <row r="13" spans="1:3" ht="24" customHeight="1">
      <c r="A13" s="24" t="s">
        <v>116</v>
      </c>
      <c r="B13" s="25" t="s">
        <v>117</v>
      </c>
      <c r="C13" s="28">
        <f>SUM(C14:C35)</f>
        <v>0.68</v>
      </c>
    </row>
    <row r="14" spans="1:3" ht="24" customHeight="1">
      <c r="A14" s="26" t="s">
        <v>118</v>
      </c>
      <c r="B14" s="21" t="s">
        <v>119</v>
      </c>
      <c r="C14" s="29"/>
    </row>
    <row r="15" spans="1:3" ht="24" customHeight="1">
      <c r="A15" s="26" t="s">
        <v>118</v>
      </c>
      <c r="B15" s="21" t="s">
        <v>120</v>
      </c>
      <c r="C15" s="29"/>
    </row>
    <row r="16" spans="1:3" ht="24" customHeight="1">
      <c r="A16" s="26" t="s">
        <v>118</v>
      </c>
      <c r="B16" s="21" t="s">
        <v>121</v>
      </c>
      <c r="C16" s="29"/>
    </row>
    <row r="17" spans="1:3" ht="24" customHeight="1">
      <c r="A17" s="26" t="s">
        <v>118</v>
      </c>
      <c r="B17" s="21" t="s">
        <v>122</v>
      </c>
      <c r="C17" s="29"/>
    </row>
    <row r="18" spans="1:3" ht="24" customHeight="1">
      <c r="A18" s="26" t="s">
        <v>118</v>
      </c>
      <c r="B18" s="21" t="s">
        <v>123</v>
      </c>
      <c r="C18" s="29"/>
    </row>
    <row r="19" spans="1:3" ht="24" customHeight="1">
      <c r="A19" s="26" t="s">
        <v>118</v>
      </c>
      <c r="B19" s="21" t="s">
        <v>124</v>
      </c>
      <c r="C19" s="29"/>
    </row>
    <row r="20" spans="1:3" ht="24" customHeight="1">
      <c r="A20" s="26" t="s">
        <v>118</v>
      </c>
      <c r="B20" s="21" t="s">
        <v>125</v>
      </c>
      <c r="C20" s="29"/>
    </row>
    <row r="21" spans="1:3" ht="24" customHeight="1">
      <c r="A21" s="26" t="s">
        <v>118</v>
      </c>
      <c r="B21" s="21" t="s">
        <v>126</v>
      </c>
      <c r="C21" s="29"/>
    </row>
    <row r="22" spans="1:3" ht="24" customHeight="1">
      <c r="A22" s="26" t="s">
        <v>118</v>
      </c>
      <c r="B22" s="21" t="s">
        <v>127</v>
      </c>
      <c r="C22" s="29"/>
    </row>
    <row r="23" spans="1:3" ht="24" customHeight="1">
      <c r="A23" s="26" t="s">
        <v>118</v>
      </c>
      <c r="B23" s="21" t="s">
        <v>128</v>
      </c>
      <c r="C23" s="29"/>
    </row>
    <row r="24" spans="1:3" ht="24" customHeight="1">
      <c r="A24" s="26" t="s">
        <v>118</v>
      </c>
      <c r="B24" s="21" t="s">
        <v>129</v>
      </c>
      <c r="C24" s="29"/>
    </row>
    <row r="25" spans="1:3" ht="24" customHeight="1">
      <c r="A25" s="26" t="s">
        <v>118</v>
      </c>
      <c r="B25" s="21" t="s">
        <v>130</v>
      </c>
      <c r="C25" s="29"/>
    </row>
    <row r="26" spans="1:3" ht="24" customHeight="1">
      <c r="A26" s="26" t="s">
        <v>131</v>
      </c>
      <c r="B26" s="21" t="s">
        <v>132</v>
      </c>
      <c r="C26" s="29"/>
    </row>
    <row r="27" spans="1:3" ht="24" customHeight="1">
      <c r="A27" s="26" t="s">
        <v>133</v>
      </c>
      <c r="B27" s="21" t="s">
        <v>134</v>
      </c>
      <c r="C27" s="29"/>
    </row>
    <row r="28" spans="1:3" ht="24" customHeight="1">
      <c r="A28" s="26" t="s">
        <v>135</v>
      </c>
      <c r="B28" s="21" t="s">
        <v>136</v>
      </c>
      <c r="C28" s="29"/>
    </row>
    <row r="29" spans="1:3" ht="24" customHeight="1">
      <c r="A29" s="26" t="s">
        <v>135</v>
      </c>
      <c r="B29" s="21" t="s">
        <v>137</v>
      </c>
      <c r="C29" s="29"/>
    </row>
    <row r="30" spans="1:3" ht="24" customHeight="1">
      <c r="A30" s="26" t="s">
        <v>135</v>
      </c>
      <c r="B30" s="21" t="s">
        <v>138</v>
      </c>
      <c r="C30" s="29"/>
    </row>
    <row r="31" spans="1:3" ht="24" customHeight="1">
      <c r="A31" s="26" t="s">
        <v>139</v>
      </c>
      <c r="B31" s="21" t="s">
        <v>140</v>
      </c>
      <c r="C31" s="29">
        <v>0.2</v>
      </c>
    </row>
    <row r="32" spans="1:3" ht="24" customHeight="1">
      <c r="A32" s="26" t="s">
        <v>141</v>
      </c>
      <c r="B32" s="21" t="s">
        <v>142</v>
      </c>
      <c r="C32" s="29"/>
    </row>
    <row r="33" spans="1:3" ht="24" customHeight="1">
      <c r="A33" s="26" t="s">
        <v>143</v>
      </c>
      <c r="B33" s="21" t="s">
        <v>144</v>
      </c>
      <c r="C33" s="29"/>
    </row>
    <row r="34" spans="1:3" ht="24" customHeight="1">
      <c r="A34" s="26" t="s">
        <v>145</v>
      </c>
      <c r="B34" s="21" t="s">
        <v>146</v>
      </c>
      <c r="C34" s="29"/>
    </row>
    <row r="35" spans="1:3" ht="24" customHeight="1">
      <c r="A35" s="26" t="s">
        <v>147</v>
      </c>
      <c r="B35" s="21" t="s">
        <v>148</v>
      </c>
      <c r="C35" s="29">
        <v>0.48</v>
      </c>
    </row>
    <row r="36" spans="1:3" ht="24" customHeight="1">
      <c r="A36" s="24" t="s">
        <v>149</v>
      </c>
      <c r="B36" s="25" t="s">
        <v>150</v>
      </c>
      <c r="C36" s="28">
        <f>SUM(C37)</f>
        <v>0.4</v>
      </c>
    </row>
    <row r="37" spans="1:3" ht="24" customHeight="1">
      <c r="A37" s="26" t="s">
        <v>151</v>
      </c>
      <c r="B37" s="21" t="s">
        <v>152</v>
      </c>
      <c r="C37" s="29">
        <v>0.4</v>
      </c>
    </row>
    <row r="38" spans="1:3" ht="24" customHeight="1">
      <c r="A38" s="24" t="s">
        <v>153</v>
      </c>
      <c r="B38" s="25" t="s">
        <v>105</v>
      </c>
      <c r="C38" s="28">
        <f>SUM(C39:C44)</f>
        <v>0</v>
      </c>
    </row>
    <row r="39" spans="1:3" ht="24" customHeight="1">
      <c r="A39" s="26" t="s">
        <v>154</v>
      </c>
      <c r="B39" s="21" t="s">
        <v>107</v>
      </c>
      <c r="C39" s="29"/>
    </row>
    <row r="40" spans="1:3" ht="24" customHeight="1">
      <c r="A40" s="26" t="s">
        <v>154</v>
      </c>
      <c r="B40" s="21" t="s">
        <v>108</v>
      </c>
      <c r="C40" s="29"/>
    </row>
    <row r="41" spans="1:3" ht="24" customHeight="1">
      <c r="A41" s="26" t="s">
        <v>154</v>
      </c>
      <c r="B41" s="21" t="s">
        <v>109</v>
      </c>
      <c r="C41" s="29"/>
    </row>
    <row r="42" spans="1:3" ht="24" customHeight="1">
      <c r="A42" s="26" t="s">
        <v>154</v>
      </c>
      <c r="B42" s="21" t="s">
        <v>155</v>
      </c>
      <c r="C42" s="29"/>
    </row>
    <row r="43" spans="1:3" ht="24" customHeight="1">
      <c r="A43" s="26" t="s">
        <v>154</v>
      </c>
      <c r="B43" s="21" t="s">
        <v>113</v>
      </c>
      <c r="C43" s="29"/>
    </row>
    <row r="44" spans="1:3" ht="24" customHeight="1">
      <c r="A44" s="26" t="s">
        <v>154</v>
      </c>
      <c r="B44" s="21" t="s">
        <v>156</v>
      </c>
      <c r="C44" s="29"/>
    </row>
    <row r="45" spans="1:3" ht="24" customHeight="1">
      <c r="A45" s="24" t="s">
        <v>153</v>
      </c>
      <c r="B45" s="25" t="s">
        <v>117</v>
      </c>
      <c r="C45" s="28">
        <f>SUM(C46:C47)</f>
        <v>0</v>
      </c>
    </row>
    <row r="46" spans="1:3" ht="24" customHeight="1">
      <c r="A46" s="26" t="s">
        <v>157</v>
      </c>
      <c r="B46" s="21" t="s">
        <v>119</v>
      </c>
      <c r="C46" s="29"/>
    </row>
    <row r="47" spans="1:3" ht="24" customHeight="1">
      <c r="A47" s="26" t="s">
        <v>157</v>
      </c>
      <c r="B47" s="21" t="s">
        <v>148</v>
      </c>
      <c r="C47" s="29"/>
    </row>
    <row r="48" spans="1:3" ht="24" customHeight="1">
      <c r="A48" s="24" t="s">
        <v>158</v>
      </c>
      <c r="B48" s="25" t="s">
        <v>159</v>
      </c>
      <c r="C48" s="28">
        <f>SUM(C49:C55)</f>
        <v>0</v>
      </c>
    </row>
    <row r="49" spans="1:3" ht="24" customHeight="1">
      <c r="A49" s="26" t="s">
        <v>160</v>
      </c>
      <c r="B49" s="21" t="s">
        <v>161</v>
      </c>
      <c r="C49" s="29"/>
    </row>
    <row r="50" spans="1:3" ht="24" customHeight="1">
      <c r="A50" s="26" t="s">
        <v>160</v>
      </c>
      <c r="B50" s="21" t="s">
        <v>162</v>
      </c>
      <c r="C50" s="29"/>
    </row>
    <row r="51" spans="1:3" ht="24" customHeight="1">
      <c r="A51" s="26" t="s">
        <v>160</v>
      </c>
      <c r="B51" s="21" t="s">
        <v>163</v>
      </c>
      <c r="C51" s="29"/>
    </row>
    <row r="52" spans="1:3" ht="24" customHeight="1">
      <c r="A52" s="26" t="s">
        <v>160</v>
      </c>
      <c r="B52" s="21" t="s">
        <v>164</v>
      </c>
      <c r="C52" s="29"/>
    </row>
    <row r="53" spans="1:3" ht="24" customHeight="1">
      <c r="A53" s="26" t="s">
        <v>165</v>
      </c>
      <c r="B53" s="21" t="s">
        <v>166</v>
      </c>
      <c r="C53" s="29"/>
    </row>
    <row r="54" spans="1:3" ht="24" customHeight="1">
      <c r="A54" s="26" t="s">
        <v>165</v>
      </c>
      <c r="B54" s="21" t="s">
        <v>167</v>
      </c>
      <c r="C54" s="29"/>
    </row>
    <row r="55" spans="1:3" ht="24" customHeight="1">
      <c r="A55" s="26" t="s">
        <v>168</v>
      </c>
      <c r="B55" s="21" t="s">
        <v>169</v>
      </c>
      <c r="C55" s="29"/>
    </row>
  </sheetData>
  <mergeCells count="2">
    <mergeCell ref="A2:C2"/>
    <mergeCell ref="A5:B5"/>
  </mergeCells>
  <phoneticPr fontId="17" type="noConversion"/>
  <pageMargins left="0.70763888888888904" right="0.196527777777778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3"/>
  <sheetViews>
    <sheetView showZeros="0" workbookViewId="0">
      <selection activeCell="C52" sqref="C52"/>
    </sheetView>
  </sheetViews>
  <sheetFormatPr defaultColWidth="9" defaultRowHeight="13.5"/>
  <cols>
    <col min="1" max="1" width="31.25" style="22" customWidth="1"/>
    <col min="2" max="2" width="32.75" style="9" customWidth="1"/>
    <col min="3" max="3" width="24.25" customWidth="1"/>
    <col min="4" max="4" width="16.375" customWidth="1"/>
    <col min="5" max="5" width="18.375" customWidth="1"/>
  </cols>
  <sheetData>
    <row r="1" spans="1:3">
      <c r="A1" s="22" t="s">
        <v>170</v>
      </c>
    </row>
    <row r="2" spans="1:3" ht="33.75" customHeight="1">
      <c r="A2" s="49" t="s">
        <v>171</v>
      </c>
      <c r="B2" s="49"/>
      <c r="C2" s="49"/>
    </row>
    <row r="3" spans="1:3" ht="18" customHeight="1">
      <c r="A3" s="22" t="s">
        <v>30</v>
      </c>
      <c r="C3" s="17" t="s">
        <v>31</v>
      </c>
    </row>
    <row r="4" spans="1:3" s="8" customFormat="1" ht="24.75" customHeight="1">
      <c r="A4" s="10" t="s">
        <v>102</v>
      </c>
      <c r="B4" s="10" t="s">
        <v>103</v>
      </c>
      <c r="C4" s="10" t="s">
        <v>35</v>
      </c>
    </row>
    <row r="5" spans="1:3" s="8" customFormat="1" ht="24.75" customHeight="1">
      <c r="A5" s="50" t="s">
        <v>93</v>
      </c>
      <c r="B5" s="50"/>
      <c r="C5" s="23">
        <f>C6+C9+C30+C38</f>
        <v>42.022399999999998</v>
      </c>
    </row>
    <row r="6" spans="1:3" ht="24.75" customHeight="1">
      <c r="A6" s="24" t="s">
        <v>104</v>
      </c>
      <c r="B6" s="25" t="s">
        <v>105</v>
      </c>
      <c r="C6" s="23">
        <f>SUM(C7:C8)</f>
        <v>0</v>
      </c>
    </row>
    <row r="7" spans="1:3" ht="24.75" customHeight="1">
      <c r="A7" s="26" t="s">
        <v>114</v>
      </c>
      <c r="B7" s="21" t="s">
        <v>115</v>
      </c>
      <c r="C7" s="27"/>
    </row>
    <row r="8" spans="1:3" ht="24.75" customHeight="1">
      <c r="A8" s="26" t="s">
        <v>114</v>
      </c>
      <c r="B8" s="21" t="s">
        <v>172</v>
      </c>
      <c r="C8" s="27"/>
    </row>
    <row r="9" spans="1:3" ht="24.75" customHeight="1">
      <c r="A9" s="24" t="s">
        <v>116</v>
      </c>
      <c r="B9" s="25" t="s">
        <v>117</v>
      </c>
      <c r="C9" s="23">
        <f>SUM(C10:C29)</f>
        <v>34.242400000000004</v>
      </c>
    </row>
    <row r="10" spans="1:3" ht="24.75" customHeight="1">
      <c r="A10" s="26" t="s">
        <v>118</v>
      </c>
      <c r="B10" s="21" t="s">
        <v>119</v>
      </c>
      <c r="C10" s="27"/>
    </row>
    <row r="11" spans="1:3" ht="24.75" customHeight="1">
      <c r="A11" s="26" t="s">
        <v>118</v>
      </c>
      <c r="B11" s="21" t="s">
        <v>120</v>
      </c>
      <c r="C11" s="27">
        <v>0.5</v>
      </c>
    </row>
    <row r="12" spans="1:3" ht="24.75" customHeight="1">
      <c r="A12" s="26" t="s">
        <v>118</v>
      </c>
      <c r="B12" s="21" t="s">
        <v>121</v>
      </c>
      <c r="C12" s="27"/>
    </row>
    <row r="13" spans="1:3" ht="24.75" customHeight="1">
      <c r="A13" s="26" t="s">
        <v>118</v>
      </c>
      <c r="B13" s="21" t="s">
        <v>122</v>
      </c>
      <c r="C13" s="27"/>
    </row>
    <row r="14" spans="1:3" ht="24.75" customHeight="1">
      <c r="A14" s="26" t="s">
        <v>118</v>
      </c>
      <c r="B14" s="21" t="s">
        <v>123</v>
      </c>
      <c r="C14" s="27"/>
    </row>
    <row r="15" spans="1:3" ht="24.75" customHeight="1">
      <c r="A15" s="26" t="s">
        <v>118</v>
      </c>
      <c r="B15" s="21" t="s">
        <v>124</v>
      </c>
      <c r="C15" s="27"/>
    </row>
    <row r="16" spans="1:3" ht="24.75" customHeight="1">
      <c r="A16" s="26" t="s">
        <v>118</v>
      </c>
      <c r="B16" s="21" t="s">
        <v>125</v>
      </c>
      <c r="C16" s="27"/>
    </row>
    <row r="17" spans="1:3" ht="24.75" customHeight="1">
      <c r="A17" s="26" t="s">
        <v>118</v>
      </c>
      <c r="B17" s="21" t="s">
        <v>126</v>
      </c>
      <c r="C17" s="27"/>
    </row>
    <row r="18" spans="1:3" ht="24.75" customHeight="1">
      <c r="A18" s="26" t="s">
        <v>118</v>
      </c>
      <c r="B18" s="21" t="s">
        <v>127</v>
      </c>
      <c r="C18" s="27"/>
    </row>
    <row r="19" spans="1:3" ht="24.75" customHeight="1">
      <c r="A19" s="26" t="s">
        <v>118</v>
      </c>
      <c r="B19" s="21" t="s">
        <v>130</v>
      </c>
      <c r="C19" s="27"/>
    </row>
    <row r="20" spans="1:3" ht="24.75" customHeight="1">
      <c r="A20" s="26" t="s">
        <v>131</v>
      </c>
      <c r="B20" s="21" t="s">
        <v>132</v>
      </c>
      <c r="C20" s="27"/>
    </row>
    <row r="21" spans="1:3" ht="24.75" customHeight="1">
      <c r="A21" s="26" t="s">
        <v>133</v>
      </c>
      <c r="B21" s="21" t="s">
        <v>134</v>
      </c>
      <c r="C21" s="27"/>
    </row>
    <row r="22" spans="1:3" ht="24.75" customHeight="1">
      <c r="A22" s="26" t="s">
        <v>135</v>
      </c>
      <c r="B22" s="21" t="s">
        <v>136</v>
      </c>
      <c r="C22" s="27"/>
    </row>
    <row r="23" spans="1:3" ht="24.75" customHeight="1">
      <c r="A23" s="26" t="s">
        <v>135</v>
      </c>
      <c r="B23" s="21" t="s">
        <v>137</v>
      </c>
      <c r="C23" s="27">
        <v>15.75</v>
      </c>
    </row>
    <row r="24" spans="1:3" ht="24.75" customHeight="1">
      <c r="A24" s="26" t="s">
        <v>135</v>
      </c>
      <c r="B24" s="21" t="s">
        <v>138</v>
      </c>
      <c r="C24" s="27">
        <v>6.234</v>
      </c>
    </row>
    <row r="25" spans="1:3" ht="24.75" customHeight="1">
      <c r="A25" s="26" t="s">
        <v>139</v>
      </c>
      <c r="B25" s="21" t="s">
        <v>140</v>
      </c>
      <c r="C25" s="27"/>
    </row>
    <row r="26" spans="1:3" ht="24.75" customHeight="1">
      <c r="A26" s="26" t="s">
        <v>141</v>
      </c>
      <c r="B26" s="21" t="s">
        <v>142</v>
      </c>
      <c r="C26" s="27"/>
    </row>
    <row r="27" spans="1:3" ht="24.75" customHeight="1">
      <c r="A27" s="26" t="s">
        <v>143</v>
      </c>
      <c r="B27" s="21" t="s">
        <v>144</v>
      </c>
      <c r="C27" s="27"/>
    </row>
    <row r="28" spans="1:3" ht="24.75" customHeight="1">
      <c r="A28" s="26" t="s">
        <v>145</v>
      </c>
      <c r="B28" s="21" t="s">
        <v>146</v>
      </c>
      <c r="C28" s="27">
        <v>0.4</v>
      </c>
    </row>
    <row r="29" spans="1:3" ht="24.75" customHeight="1">
      <c r="A29" s="26" t="s">
        <v>147</v>
      </c>
      <c r="B29" s="21" t="s">
        <v>148</v>
      </c>
      <c r="C29" s="27">
        <v>11.3584</v>
      </c>
    </row>
    <row r="30" spans="1:3" ht="24.75" customHeight="1">
      <c r="A30" s="24" t="s">
        <v>149</v>
      </c>
      <c r="B30" s="25" t="s">
        <v>150</v>
      </c>
      <c r="C30" s="23">
        <f>SUM(C33)</f>
        <v>0</v>
      </c>
    </row>
    <row r="31" spans="1:3" ht="24.75" customHeight="1">
      <c r="A31" s="26" t="s">
        <v>173</v>
      </c>
      <c r="B31" s="21" t="s">
        <v>174</v>
      </c>
      <c r="C31" s="23"/>
    </row>
    <row r="32" spans="1:3" ht="24.75" customHeight="1">
      <c r="A32" s="26" t="s">
        <v>175</v>
      </c>
      <c r="B32" s="21" t="s">
        <v>176</v>
      </c>
      <c r="C32" s="23"/>
    </row>
    <row r="33" spans="1:3" ht="24.75" customHeight="1">
      <c r="A33" s="26" t="s">
        <v>151</v>
      </c>
      <c r="B33" s="21" t="s">
        <v>152</v>
      </c>
      <c r="C33" s="27"/>
    </row>
    <row r="34" spans="1:3" ht="24.75" customHeight="1">
      <c r="A34" s="26" t="s">
        <v>151</v>
      </c>
      <c r="B34" s="21" t="s">
        <v>177</v>
      </c>
      <c r="C34" s="27"/>
    </row>
    <row r="35" spans="1:3" ht="24.75" customHeight="1">
      <c r="A35" s="26" t="s">
        <v>151</v>
      </c>
      <c r="B35" s="21" t="s">
        <v>178</v>
      </c>
      <c r="C35" s="27"/>
    </row>
    <row r="36" spans="1:3" ht="24.75" customHeight="1">
      <c r="A36" s="26" t="s">
        <v>179</v>
      </c>
      <c r="B36" s="21" t="s">
        <v>180</v>
      </c>
      <c r="C36" s="27"/>
    </row>
    <row r="37" spans="1:3" ht="24.75" customHeight="1">
      <c r="A37" s="26" t="s">
        <v>181</v>
      </c>
      <c r="B37" s="21" t="s">
        <v>182</v>
      </c>
      <c r="C37" s="27"/>
    </row>
    <row r="38" spans="1:3" ht="24.75" customHeight="1">
      <c r="A38" s="24" t="s">
        <v>158</v>
      </c>
      <c r="B38" s="25" t="s">
        <v>159</v>
      </c>
      <c r="C38" s="23">
        <f>SUM(C39:C43)</f>
        <v>7.78</v>
      </c>
    </row>
    <row r="39" spans="1:3" ht="24.75" customHeight="1">
      <c r="A39" s="26" t="s">
        <v>160</v>
      </c>
      <c r="B39" s="21" t="s">
        <v>161</v>
      </c>
      <c r="C39" s="27"/>
    </row>
    <row r="40" spans="1:3" ht="24.75" customHeight="1">
      <c r="A40" s="26" t="s">
        <v>160</v>
      </c>
      <c r="B40" s="21" t="s">
        <v>162</v>
      </c>
      <c r="C40" s="27">
        <v>4.08</v>
      </c>
    </row>
    <row r="41" spans="1:3" ht="24.75" customHeight="1">
      <c r="A41" s="26" t="s">
        <v>160</v>
      </c>
      <c r="B41" s="21" t="s">
        <v>163</v>
      </c>
      <c r="C41" s="27"/>
    </row>
    <row r="42" spans="1:3" ht="24.75" customHeight="1">
      <c r="A42" s="26" t="s">
        <v>160</v>
      </c>
      <c r="B42" s="21" t="s">
        <v>164</v>
      </c>
      <c r="C42" s="27"/>
    </row>
    <row r="43" spans="1:3" ht="24.75" customHeight="1">
      <c r="A43" s="26" t="s">
        <v>168</v>
      </c>
      <c r="B43" s="21" t="s">
        <v>169</v>
      </c>
      <c r="C43" s="27">
        <v>3.7</v>
      </c>
    </row>
  </sheetData>
  <mergeCells count="2">
    <mergeCell ref="A2:C2"/>
    <mergeCell ref="A5:B5"/>
  </mergeCells>
  <phoneticPr fontId="17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6"/>
  <sheetViews>
    <sheetView showZeros="0" workbookViewId="0">
      <selection activeCell="B12" sqref="B12"/>
    </sheetView>
  </sheetViews>
  <sheetFormatPr defaultColWidth="9" defaultRowHeight="13.5"/>
  <cols>
    <col min="1" max="1" width="55.625" style="9" customWidth="1"/>
    <col min="2" max="2" width="40.125" customWidth="1"/>
  </cols>
  <sheetData>
    <row r="1" spans="1:2">
      <c r="A1" s="9" t="s">
        <v>183</v>
      </c>
    </row>
    <row r="2" spans="1:2" ht="22.5">
      <c r="A2" s="49" t="s">
        <v>184</v>
      </c>
      <c r="B2" s="49"/>
    </row>
    <row r="3" spans="1:2" ht="23.25" customHeight="1">
      <c r="A3" s="9" t="s">
        <v>30</v>
      </c>
      <c r="B3" s="17" t="s">
        <v>31</v>
      </c>
    </row>
    <row r="4" spans="1:2" ht="30.75" customHeight="1">
      <c r="A4" s="10" t="s">
        <v>34</v>
      </c>
      <c r="B4" s="10" t="s">
        <v>35</v>
      </c>
    </row>
    <row r="5" spans="1:2" ht="22.5" customHeight="1">
      <c r="A5" s="21" t="s">
        <v>185</v>
      </c>
      <c r="B5" s="12">
        <v>1.08</v>
      </c>
    </row>
    <row r="6" spans="1:2" ht="22.5" customHeight="1">
      <c r="A6" s="21" t="s">
        <v>186</v>
      </c>
      <c r="B6" s="12">
        <f>B7+B8+B11</f>
        <v>0.2</v>
      </c>
    </row>
    <row r="7" spans="1:2" ht="22.5" customHeight="1">
      <c r="A7" s="21" t="s">
        <v>187</v>
      </c>
      <c r="B7" s="12"/>
    </row>
    <row r="8" spans="1:2" ht="22.5" customHeight="1">
      <c r="A8" s="21" t="s">
        <v>188</v>
      </c>
      <c r="B8" s="12">
        <f>B9+B10</f>
        <v>0</v>
      </c>
    </row>
    <row r="9" spans="1:2" ht="22.5" customHeight="1">
      <c r="A9" s="21" t="s">
        <v>189</v>
      </c>
      <c r="B9" s="12"/>
    </row>
    <row r="10" spans="1:2" ht="22.5" customHeight="1">
      <c r="A10" s="21" t="s">
        <v>190</v>
      </c>
      <c r="B10" s="12"/>
    </row>
    <row r="11" spans="1:2" ht="22.5" customHeight="1">
      <c r="A11" s="21" t="s">
        <v>191</v>
      </c>
      <c r="B11" s="12">
        <v>0.2</v>
      </c>
    </row>
    <row r="12" spans="1:2" ht="22.5" customHeight="1">
      <c r="A12" s="21"/>
      <c r="B12" s="12"/>
    </row>
    <row r="14" spans="1:2">
      <c r="A14" s="9" t="s">
        <v>192</v>
      </c>
    </row>
    <row r="15" spans="1:2" s="20" customFormat="1" ht="82.5" customHeight="1">
      <c r="A15" s="54" t="s">
        <v>193</v>
      </c>
      <c r="B15" s="54"/>
    </row>
    <row r="16" spans="1:2" ht="70.5" customHeight="1">
      <c r="A16" s="54" t="s">
        <v>194</v>
      </c>
      <c r="B16" s="54"/>
    </row>
  </sheetData>
  <mergeCells count="3">
    <mergeCell ref="A2:B2"/>
    <mergeCell ref="A15:B15"/>
    <mergeCell ref="A16:B16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showZeros="0" workbookViewId="0">
      <selection activeCell="A2" sqref="A2:E2"/>
    </sheetView>
  </sheetViews>
  <sheetFormatPr defaultColWidth="9" defaultRowHeight="13.5"/>
  <cols>
    <col min="1" max="1" width="12.625" style="16" customWidth="1"/>
    <col min="2" max="2" width="57.5" customWidth="1"/>
    <col min="3" max="5" width="18.75" customWidth="1"/>
  </cols>
  <sheetData>
    <row r="1" spans="1:5">
      <c r="A1" s="16" t="s">
        <v>195</v>
      </c>
    </row>
    <row r="2" spans="1:5" ht="29.25" customHeight="1">
      <c r="A2" s="49" t="s">
        <v>196</v>
      </c>
      <c r="B2" s="49"/>
      <c r="C2" s="49"/>
      <c r="D2" s="49"/>
      <c r="E2" s="49"/>
    </row>
    <row r="3" spans="1:5" ht="18.75" customHeight="1">
      <c r="A3" s="16" t="s">
        <v>30</v>
      </c>
      <c r="E3" s="17" t="s">
        <v>31</v>
      </c>
    </row>
    <row r="4" spans="1:5" s="8" customFormat="1" ht="21" customHeight="1">
      <c r="A4" s="53" t="s">
        <v>88</v>
      </c>
      <c r="B4" s="50" t="s">
        <v>197</v>
      </c>
      <c r="C4" s="50" t="s">
        <v>35</v>
      </c>
      <c r="D4" s="50"/>
      <c r="E4" s="50"/>
    </row>
    <row r="5" spans="1:5" s="8" customFormat="1" ht="21" customHeight="1">
      <c r="A5" s="53"/>
      <c r="B5" s="50"/>
      <c r="C5" s="10" t="s">
        <v>90</v>
      </c>
      <c r="D5" s="10" t="s">
        <v>91</v>
      </c>
      <c r="E5" s="10" t="s">
        <v>92</v>
      </c>
    </row>
    <row r="6" spans="1:5" ht="23.25" customHeight="1">
      <c r="A6" s="18">
        <v>206</v>
      </c>
      <c r="B6" s="14" t="s">
        <v>198</v>
      </c>
      <c r="C6" s="12">
        <f>SUM(D6:E6)</f>
        <v>0</v>
      </c>
      <c r="D6" s="12"/>
      <c r="E6" s="12"/>
    </row>
    <row r="7" spans="1:5" ht="23.25" customHeight="1">
      <c r="A7" s="18" t="s">
        <v>199</v>
      </c>
      <c r="B7" s="14" t="s">
        <v>200</v>
      </c>
      <c r="C7" s="12">
        <f t="shared" ref="C7:C16" si="0">SUM(D7:E7)</f>
        <v>0</v>
      </c>
      <c r="D7" s="12"/>
      <c r="E7" s="12"/>
    </row>
    <row r="8" spans="1:5" ht="23.25" customHeight="1">
      <c r="A8" s="18" t="s">
        <v>201</v>
      </c>
      <c r="B8" s="14" t="s">
        <v>202</v>
      </c>
      <c r="C8" s="12">
        <f t="shared" si="0"/>
        <v>0</v>
      </c>
      <c r="D8" s="12"/>
      <c r="E8" s="12"/>
    </row>
    <row r="9" spans="1:5" ht="23.25" customHeight="1">
      <c r="A9" s="18" t="s">
        <v>203</v>
      </c>
      <c r="B9" s="14" t="s">
        <v>204</v>
      </c>
      <c r="C9" s="12">
        <f t="shared" si="0"/>
        <v>0</v>
      </c>
      <c r="D9" s="12"/>
      <c r="E9" s="12"/>
    </row>
    <row r="10" spans="1:5" ht="23.25" customHeight="1">
      <c r="A10" s="18" t="s">
        <v>203</v>
      </c>
      <c r="B10" s="14" t="s">
        <v>204</v>
      </c>
      <c r="C10" s="12">
        <f t="shared" si="0"/>
        <v>0</v>
      </c>
      <c r="D10" s="12"/>
      <c r="E10" s="12"/>
    </row>
    <row r="11" spans="1:5" ht="23.25" customHeight="1">
      <c r="A11" s="18" t="s">
        <v>205</v>
      </c>
      <c r="B11" s="14" t="s">
        <v>206</v>
      </c>
      <c r="C11" s="12">
        <f t="shared" si="0"/>
        <v>0</v>
      </c>
      <c r="D11" s="12"/>
      <c r="E11" s="12"/>
    </row>
    <row r="12" spans="1:5" ht="23.25" customHeight="1">
      <c r="A12" s="18" t="s">
        <v>207</v>
      </c>
      <c r="B12" s="19" t="s">
        <v>208</v>
      </c>
      <c r="C12" s="12">
        <f t="shared" si="0"/>
        <v>0</v>
      </c>
      <c r="D12" s="12"/>
      <c r="E12" s="12"/>
    </row>
    <row r="13" spans="1:5" ht="23.25" customHeight="1">
      <c r="A13" s="18" t="s">
        <v>209</v>
      </c>
      <c r="B13" s="14" t="s">
        <v>210</v>
      </c>
      <c r="C13" s="12">
        <f t="shared" si="0"/>
        <v>0</v>
      </c>
      <c r="D13" s="12"/>
      <c r="E13" s="12"/>
    </row>
    <row r="14" spans="1:5" ht="23.25" customHeight="1">
      <c r="A14" s="18" t="s">
        <v>203</v>
      </c>
      <c r="B14" s="14" t="s">
        <v>204</v>
      </c>
      <c r="C14" s="12">
        <f t="shared" si="0"/>
        <v>0</v>
      </c>
      <c r="D14" s="12"/>
      <c r="E14" s="12"/>
    </row>
    <row r="15" spans="1:5" ht="23.25" customHeight="1">
      <c r="A15" s="18" t="s">
        <v>203</v>
      </c>
      <c r="B15" s="14" t="s">
        <v>204</v>
      </c>
      <c r="C15" s="12">
        <f t="shared" si="0"/>
        <v>0</v>
      </c>
      <c r="D15" s="12"/>
      <c r="E15" s="12"/>
    </row>
    <row r="16" spans="1:5" ht="23.25" customHeight="1">
      <c r="A16" s="55" t="s">
        <v>93</v>
      </c>
      <c r="B16" s="56"/>
      <c r="C16" s="12">
        <f t="shared" si="0"/>
        <v>0</v>
      </c>
      <c r="D16" s="13"/>
      <c r="E16" s="13"/>
    </row>
    <row r="17" ht="21" customHeight="1"/>
    <row r="18" ht="21" customHeight="1"/>
    <row r="19" ht="21" customHeight="1"/>
  </sheetData>
  <mergeCells count="5">
    <mergeCell ref="A2:E2"/>
    <mergeCell ref="C4:E4"/>
    <mergeCell ref="A16:B16"/>
    <mergeCell ref="A4:A5"/>
    <mergeCell ref="B4:B5"/>
  </mergeCells>
  <phoneticPr fontId="17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showZeros="0" workbookViewId="0">
      <selection activeCell="B7" sqref="B7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9">
      <c r="A1" t="s">
        <v>211</v>
      </c>
    </row>
    <row r="2" spans="1:9" ht="31.5" customHeight="1">
      <c r="A2" s="49" t="s">
        <v>212</v>
      </c>
      <c r="B2" s="49"/>
      <c r="C2" s="49"/>
      <c r="D2" s="49"/>
      <c r="E2" s="49"/>
      <c r="F2" s="49"/>
      <c r="G2" s="49"/>
      <c r="H2" s="49"/>
      <c r="I2" s="49"/>
    </row>
    <row r="3" spans="1:9" ht="20.25" customHeight="1">
      <c r="A3" t="s">
        <v>30</v>
      </c>
      <c r="I3" t="s">
        <v>31</v>
      </c>
    </row>
    <row r="4" spans="1:9" s="7" customFormat="1" ht="27" customHeight="1">
      <c r="A4" s="57" t="s">
        <v>213</v>
      </c>
      <c r="B4" s="50" t="s">
        <v>214</v>
      </c>
      <c r="C4" s="50" t="s">
        <v>215</v>
      </c>
      <c r="D4" s="50"/>
      <c r="E4" s="50"/>
      <c r="F4" s="50"/>
      <c r="G4" s="50"/>
      <c r="H4" s="50" t="s">
        <v>216</v>
      </c>
      <c r="I4" s="50" t="s">
        <v>217</v>
      </c>
    </row>
    <row r="5" spans="1:9" ht="24" customHeight="1">
      <c r="A5" s="57"/>
      <c r="B5" s="50"/>
      <c r="C5" s="10" t="s">
        <v>93</v>
      </c>
      <c r="D5" s="10" t="s">
        <v>218</v>
      </c>
      <c r="E5" s="10" t="s">
        <v>219</v>
      </c>
      <c r="F5" s="10" t="s">
        <v>220</v>
      </c>
      <c r="G5" s="10" t="s">
        <v>221</v>
      </c>
      <c r="H5" s="50"/>
      <c r="I5" s="50"/>
    </row>
    <row r="6" spans="1:9" ht="34.5" customHeight="1">
      <c r="A6" s="14" t="s">
        <v>105</v>
      </c>
      <c r="B6" s="12">
        <f>C6+H6+I6</f>
        <v>0</v>
      </c>
      <c r="C6" s="12">
        <f>SUM(D6:G6)</f>
        <v>0</v>
      </c>
      <c r="D6" s="12"/>
      <c r="E6" s="12"/>
      <c r="F6" s="12"/>
      <c r="G6" s="12"/>
      <c r="H6" s="12"/>
      <c r="I6" s="12"/>
    </row>
    <row r="7" spans="1:9" ht="34.5" customHeight="1">
      <c r="A7" s="14" t="s">
        <v>117</v>
      </c>
      <c r="B7" s="12">
        <f>C7+H7+I7</f>
        <v>0.68</v>
      </c>
      <c r="C7" s="12">
        <f>SUM(D7:G7)</f>
        <v>0.68</v>
      </c>
      <c r="D7" s="12">
        <v>0.68</v>
      </c>
      <c r="E7" s="12"/>
      <c r="F7" s="12"/>
      <c r="G7" s="12"/>
      <c r="H7" s="12"/>
      <c r="I7" s="12"/>
    </row>
    <row r="8" spans="1:9" ht="34.5" customHeight="1">
      <c r="A8" s="14" t="s">
        <v>159</v>
      </c>
      <c r="B8" s="12">
        <f>C8+H8+I8</f>
        <v>0</v>
      </c>
      <c r="C8" s="12">
        <f>SUM(D8:G8)</f>
        <v>0</v>
      </c>
      <c r="D8" s="12"/>
      <c r="E8" s="12"/>
      <c r="F8" s="12"/>
      <c r="G8" s="12"/>
      <c r="H8" s="12"/>
      <c r="I8" s="12"/>
    </row>
    <row r="9" spans="1:9" ht="34.5" customHeight="1">
      <c r="A9" s="14" t="s">
        <v>150</v>
      </c>
      <c r="B9" s="12">
        <f>C9+H9+I9</f>
        <v>0.4</v>
      </c>
      <c r="C9" s="12">
        <f>SUM(D9:G9)</f>
        <v>0.4</v>
      </c>
      <c r="D9" s="12">
        <v>0.4</v>
      </c>
      <c r="E9" s="12"/>
      <c r="F9" s="12"/>
      <c r="G9" s="12"/>
      <c r="H9" s="12"/>
      <c r="I9" s="12"/>
    </row>
    <row r="10" spans="1:9" ht="34.5" customHeight="1">
      <c r="A10" s="10" t="s">
        <v>93</v>
      </c>
      <c r="B10" s="13">
        <f>SUM(B6:B9)</f>
        <v>1.08</v>
      </c>
      <c r="C10" s="13">
        <f>SUM(C6:C9)</f>
        <v>1.08</v>
      </c>
      <c r="D10" s="13">
        <f>SUM(D6:D9)</f>
        <v>1.08</v>
      </c>
      <c r="E10" s="13"/>
      <c r="F10" s="13"/>
      <c r="G10" s="13"/>
      <c r="H10" s="13"/>
      <c r="I10" s="13"/>
    </row>
  </sheetData>
  <mergeCells count="6">
    <mergeCell ref="A2:I2"/>
    <mergeCell ref="C4:G4"/>
    <mergeCell ref="A4:A5"/>
    <mergeCell ref="B4:B5"/>
    <mergeCell ref="H4:H5"/>
    <mergeCell ref="I4:I5"/>
  </mergeCells>
  <phoneticPr fontId="17" type="noConversion"/>
  <pageMargins left="0.70763888888888904" right="0.70763888888888904" top="0.74791666666666701" bottom="0.74791666666666701" header="0.31388888888888899" footer="0.31388888888888899"/>
  <pageSetup paperSize="9" scale="9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"/>
  <sheetViews>
    <sheetView showZeros="0" workbookViewId="0">
      <selection activeCell="D6" sqref="D6"/>
    </sheetView>
  </sheetViews>
  <sheetFormatPr defaultColWidth="9" defaultRowHeight="13.5"/>
  <cols>
    <col min="1" max="1" width="25.5" style="8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0">
      <c r="A1" s="9" t="s">
        <v>222</v>
      </c>
    </row>
    <row r="2" spans="1:10" ht="31.5" customHeight="1">
      <c r="A2" s="49" t="s">
        <v>223</v>
      </c>
      <c r="B2" s="49"/>
      <c r="C2" s="49"/>
      <c r="D2" s="49"/>
      <c r="E2" s="49"/>
      <c r="F2" s="49"/>
      <c r="G2" s="49"/>
      <c r="H2" s="49"/>
      <c r="I2" s="49"/>
    </row>
    <row r="3" spans="1:10" ht="20.25" customHeight="1">
      <c r="A3" s="9" t="s">
        <v>30</v>
      </c>
      <c r="J3" t="s">
        <v>31</v>
      </c>
    </row>
    <row r="4" spans="1:10" s="7" customFormat="1" ht="27" customHeight="1">
      <c r="A4" s="57" t="s">
        <v>213</v>
      </c>
      <c r="B4" s="50" t="s">
        <v>214</v>
      </c>
      <c r="C4" s="50" t="s">
        <v>215</v>
      </c>
      <c r="D4" s="50"/>
      <c r="E4" s="50"/>
      <c r="F4" s="50"/>
      <c r="G4" s="50"/>
      <c r="H4" s="50" t="s">
        <v>216</v>
      </c>
      <c r="I4" s="50" t="s">
        <v>217</v>
      </c>
      <c r="J4" s="58" t="s">
        <v>224</v>
      </c>
    </row>
    <row r="5" spans="1:10" ht="24" customHeight="1">
      <c r="A5" s="57"/>
      <c r="B5" s="50"/>
      <c r="C5" s="10" t="s">
        <v>93</v>
      </c>
      <c r="D5" s="10" t="s">
        <v>218</v>
      </c>
      <c r="E5" s="10" t="s">
        <v>219</v>
      </c>
      <c r="F5" s="10" t="s">
        <v>220</v>
      </c>
      <c r="G5" s="10" t="s">
        <v>221</v>
      </c>
      <c r="H5" s="50"/>
      <c r="I5" s="50"/>
      <c r="J5" s="59"/>
    </row>
    <row r="6" spans="1:10" ht="34.5" customHeight="1">
      <c r="A6" s="11" t="s">
        <v>225</v>
      </c>
      <c r="B6" s="12">
        <f>C6+H6+I6</f>
        <v>21.420400000000001</v>
      </c>
      <c r="C6" s="12">
        <f>SUM(D6:G6)</f>
        <v>21.420400000000001</v>
      </c>
      <c r="D6" s="12">
        <v>21.420400000000001</v>
      </c>
      <c r="E6" s="12"/>
      <c r="F6" s="12"/>
      <c r="G6" s="12"/>
      <c r="H6" s="12"/>
      <c r="I6" s="12"/>
      <c r="J6" s="14"/>
    </row>
    <row r="7" spans="1:10" ht="34.5" customHeight="1">
      <c r="A7" s="11" t="s">
        <v>226</v>
      </c>
      <c r="B7" s="12">
        <f>C7+H7+I7</f>
        <v>19.622</v>
      </c>
      <c r="C7" s="12">
        <f>SUM(D7:G7)</f>
        <v>19.622</v>
      </c>
      <c r="D7" s="12">
        <v>19.622</v>
      </c>
      <c r="E7" s="12"/>
      <c r="F7" s="12"/>
      <c r="G7" s="12"/>
      <c r="H7" s="12"/>
      <c r="I7" s="12"/>
      <c r="J7" s="14"/>
    </row>
    <row r="8" spans="1:10" ht="34.5" customHeight="1">
      <c r="A8" s="11" t="s">
        <v>227</v>
      </c>
      <c r="B8" s="12">
        <f>C8+H8+I8</f>
        <v>0.98</v>
      </c>
      <c r="C8" s="12">
        <f>SUM(D8:G8)</f>
        <v>0.98</v>
      </c>
      <c r="D8" s="12">
        <v>0.98</v>
      </c>
      <c r="E8" s="12"/>
      <c r="F8" s="12"/>
      <c r="G8" s="12"/>
      <c r="H8" s="12"/>
      <c r="I8" s="12"/>
      <c r="J8" s="14"/>
    </row>
    <row r="9" spans="1:10" ht="34.5" customHeight="1">
      <c r="A9" s="10" t="s">
        <v>93</v>
      </c>
      <c r="B9" s="13">
        <f>SUM(B6:B8)</f>
        <v>42.022399999999998</v>
      </c>
      <c r="C9" s="13">
        <f>SUM(C6:C8)</f>
        <v>42.022399999999998</v>
      </c>
      <c r="D9" s="13">
        <f>SUM(D6:D8)</f>
        <v>42.022399999999998</v>
      </c>
      <c r="E9" s="13"/>
      <c r="F9" s="13"/>
      <c r="G9" s="13"/>
      <c r="H9" s="13"/>
      <c r="I9" s="13"/>
      <c r="J9" s="15"/>
    </row>
  </sheetData>
  <mergeCells count="7">
    <mergeCell ref="J4:J5"/>
    <mergeCell ref="A2:I2"/>
    <mergeCell ref="C4:G4"/>
    <mergeCell ref="A4:A5"/>
    <mergeCell ref="B4:B5"/>
    <mergeCell ref="H4:H5"/>
    <mergeCell ref="I4:I5"/>
  </mergeCells>
  <phoneticPr fontId="17" type="noConversion"/>
  <pageMargins left="0.70763888888888904" right="0.16875000000000001" top="0.74791666666666701" bottom="0.74791666666666701" header="0.31388888888888899" footer="0.31388888888888899"/>
  <pageSetup paperSize="9" scale="8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D8" sqref="D8"/>
    </sheetView>
  </sheetViews>
  <sheetFormatPr defaultColWidth="9" defaultRowHeight="13.5"/>
  <cols>
    <col min="1" max="1" width="94.125" customWidth="1"/>
  </cols>
  <sheetData>
    <row r="1" spans="1:1" ht="31.5">
      <c r="A1" s="1" t="s">
        <v>228</v>
      </c>
    </row>
    <row r="2" spans="1:1" ht="19.5" customHeight="1">
      <c r="A2" s="1"/>
    </row>
    <row r="3" spans="1:1" s="3" customFormat="1" ht="18.75">
      <c r="A3" s="5" t="s">
        <v>229</v>
      </c>
    </row>
    <row r="4" spans="1:1" s="3" customFormat="1" ht="18.75"/>
    <row r="5" spans="1:1" s="3" customFormat="1" ht="27.75" customHeight="1">
      <c r="A5" s="6" t="s">
        <v>230</v>
      </c>
    </row>
    <row r="6" spans="1:1" s="4" customFormat="1" ht="76.5" customHeight="1">
      <c r="A6" s="4" t="s">
        <v>239</v>
      </c>
    </row>
    <row r="7" spans="1:1" s="3" customFormat="1" ht="26.25" customHeight="1">
      <c r="A7" s="6" t="s">
        <v>231</v>
      </c>
    </row>
    <row r="8" spans="1:1" s="3" customFormat="1" ht="122.25" customHeight="1">
      <c r="A8" s="4" t="s">
        <v>232</v>
      </c>
    </row>
    <row r="9" spans="1:1" s="3" customFormat="1" ht="30" customHeight="1">
      <c r="A9" s="6" t="s">
        <v>233</v>
      </c>
    </row>
    <row r="10" spans="1:1" s="3" customFormat="1" ht="87.75" customHeight="1">
      <c r="A10" s="4" t="s">
        <v>234</v>
      </c>
    </row>
    <row r="11" spans="1:1" s="3" customFormat="1" ht="29.25" customHeight="1">
      <c r="A11" s="6"/>
    </row>
    <row r="12" spans="1:1" s="3" customFormat="1" ht="47.25" customHeight="1">
      <c r="A12" s="4"/>
    </row>
    <row r="13" spans="1:1" s="3" customFormat="1" ht="18.75"/>
    <row r="14" spans="1:1" s="3" customFormat="1" ht="18.75"/>
    <row r="15" spans="1:1" s="3" customFormat="1" ht="27" customHeight="1"/>
    <row r="16" spans="1:1" s="3" customFormat="1" ht="28.5" customHeight="1"/>
    <row r="17" spans="1:1" s="3" customFormat="1" ht="47.25" customHeight="1"/>
    <row r="18" spans="1:1" s="3" customFormat="1" ht="29.25" customHeight="1"/>
    <row r="19" spans="1:1" s="3" customFormat="1" ht="23.25" customHeight="1"/>
    <row r="20" spans="1:1" s="3" customFormat="1" ht="23.25" customHeight="1"/>
    <row r="21" spans="1:1" s="3" customFormat="1" ht="18.75"/>
    <row r="22" spans="1:1" s="3" customFormat="1" ht="43.5" customHeight="1"/>
    <row r="23" spans="1:1" s="3" customFormat="1" ht="18.75"/>
    <row r="24" spans="1:1" s="3" customFormat="1" ht="18.75"/>
    <row r="25" spans="1:1" s="3" customFormat="1" ht="18.75"/>
    <row r="26" spans="1:1" s="3" customFormat="1" ht="18.75"/>
    <row r="27" spans="1:1" s="3" customFormat="1" ht="18.75"/>
    <row r="29" spans="1:1" ht="18.75">
      <c r="A29" s="3"/>
    </row>
    <row r="30" spans="1:1" ht="18.75">
      <c r="A30" s="3"/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7" sqref="A7"/>
    </sheetView>
  </sheetViews>
  <sheetFormatPr defaultColWidth="9" defaultRowHeight="13.5"/>
  <cols>
    <col min="1" max="1" width="91.75" customWidth="1"/>
  </cols>
  <sheetData>
    <row r="1" spans="1:1" ht="62.25" customHeight="1">
      <c r="A1" s="1" t="s">
        <v>235</v>
      </c>
    </row>
    <row r="2" spans="1:1" ht="44.25" customHeight="1">
      <c r="A2" s="2" t="s">
        <v>236</v>
      </c>
    </row>
    <row r="3" spans="1:1" ht="30.75" customHeight="1">
      <c r="A3" s="3" t="s">
        <v>237</v>
      </c>
    </row>
    <row r="4" spans="1:1" ht="30.75" customHeight="1">
      <c r="A4" s="3" t="s">
        <v>238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封面</vt:lpstr>
      <vt:lpstr>目录</vt:lpstr>
      <vt:lpstr>第一部分 概况</vt:lpstr>
      <vt:lpstr>第二部分2018年部门预算表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2018年部门预算情况说明</vt:lpstr>
      <vt:lpstr>第四部分  名词解释</vt:lpstr>
      <vt:lpstr>表6!Print_Titles</vt:lpstr>
      <vt:lpstr>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2018-08-23T02:33:00Z</cp:lastPrinted>
  <dcterms:created xsi:type="dcterms:W3CDTF">2018-02-24T01:46:00Z</dcterms:created>
  <dcterms:modified xsi:type="dcterms:W3CDTF">2018-09-12T08:57:32Z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