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21840" windowHeight="7770" activeTab="5"/>
  </bookViews>
  <sheets>
    <sheet name="附件1-303里程表" sheetId="1" r:id="rId1"/>
    <sheet name="附件2-303票价表" sheetId="2" r:id="rId2"/>
    <sheet name="附件3-512 里程表" sheetId="3" r:id="rId3"/>
    <sheet name="附件4-512 票价表" sheetId="4" r:id="rId4"/>
    <sheet name="附件5-513里程表" sheetId="5" r:id="rId5"/>
    <sheet name="附件6-513票价表" sheetId="6" r:id="rId6"/>
  </sheets>
  <externalReferences>
    <externalReference r:id="rId9"/>
  </externalReferences>
  <definedNames>
    <definedName name="fasttime">'[1]#REF!'!$E$5:$H$16</definedName>
  </definedNames>
  <calcPr fullCalcOnLoad="1"/>
</workbook>
</file>

<file path=xl/sharedStrings.xml><?xml version="1.0" encoding="utf-8"?>
<sst xmlns="http://schemas.openxmlformats.org/spreadsheetml/2006/main" count="172" uniqueCount="72">
  <si>
    <t>公共汽车303路线“小榄车站-黄圃客运站”里程梯级表</t>
  </si>
  <si>
    <t>小榄车站</t>
  </si>
  <si>
    <t>东凤车站</t>
  </si>
  <si>
    <t>东阜路口</t>
  </si>
  <si>
    <t>东海路口</t>
  </si>
  <si>
    <t>东凤镇政府</t>
  </si>
  <si>
    <t>民乐村</t>
  </si>
  <si>
    <t>和泰村路口</t>
  </si>
  <si>
    <t>东凤美日中心</t>
  </si>
  <si>
    <t>穗成村</t>
  </si>
  <si>
    <t>永益村路口</t>
  </si>
  <si>
    <t>东凤美的电器</t>
  </si>
  <si>
    <t>东凤和平村</t>
  </si>
  <si>
    <t>东阜公路中</t>
  </si>
  <si>
    <t>东凤兴昌路口</t>
  </si>
  <si>
    <t>吉昌村路口</t>
  </si>
  <si>
    <t>阜沙国贸酒店</t>
  </si>
  <si>
    <t>卫民市场</t>
  </si>
  <si>
    <t>卫民社区卫生站</t>
  </si>
  <si>
    <t>牛角村路口</t>
  </si>
  <si>
    <t>阜东村</t>
  </si>
  <si>
    <t>阜沙镇政府</t>
  </si>
  <si>
    <t>阜沙市场北</t>
  </si>
  <si>
    <t>东阜大桥</t>
  </si>
  <si>
    <t>黄圃马安</t>
  </si>
  <si>
    <t>二坵</t>
  </si>
  <si>
    <t>黄圃客运站</t>
  </si>
  <si>
    <t>公共汽车512路线“小榄车站-阜沙工业区”里程梯级表</t>
  </si>
  <si>
    <t>阜沙市场</t>
  </si>
  <si>
    <t>大有村路口</t>
  </si>
  <si>
    <t>阜沙医院</t>
  </si>
  <si>
    <t>北闸涌</t>
  </si>
  <si>
    <t>上南工业区路口</t>
  </si>
  <si>
    <t xml:space="preserve"> </t>
  </si>
  <si>
    <t>锦绣路</t>
  </si>
  <si>
    <t>阜沙工业区</t>
  </si>
  <si>
    <t>公共汽车513路线“小榄车站-黄圃客运站”里程梯级表</t>
  </si>
  <si>
    <t>伯公村</t>
  </si>
  <si>
    <t>安乐</t>
  </si>
  <si>
    <t>同安裕丰</t>
  </si>
  <si>
    <t>天润物流市场</t>
  </si>
  <si>
    <t>东凤同安</t>
  </si>
  <si>
    <t>细滘大桥北</t>
  </si>
  <si>
    <t>顺德桂南路</t>
  </si>
  <si>
    <t>南头壹加壹</t>
  </si>
  <si>
    <t>兴业南路口</t>
  </si>
  <si>
    <t>南头市场</t>
  </si>
  <si>
    <t>光明南路路口</t>
  </si>
  <si>
    <t>广济医院</t>
  </si>
  <si>
    <t>北帝村</t>
  </si>
  <si>
    <t>南头初级中学</t>
  </si>
  <si>
    <t>升辉南路</t>
  </si>
  <si>
    <t>城轨南头站</t>
  </si>
  <si>
    <t>东福园</t>
  </si>
  <si>
    <t>康盛路口</t>
  </si>
  <si>
    <t>汇东酒店</t>
  </si>
  <si>
    <t>黄圃镇政府</t>
  </si>
  <si>
    <t>新沙</t>
  </si>
  <si>
    <t>公共汽车513路线“小榄车站-黄圃客运站”无人售票分段收费票价梯级表</t>
  </si>
  <si>
    <r>
      <rPr>
        <sz val="10"/>
        <rFont val="宋体"/>
        <family val="0"/>
      </rPr>
      <t>顺德桂南路</t>
    </r>
  </si>
  <si>
    <r>
      <rPr>
        <sz val="10"/>
        <rFont val="宋体"/>
        <family val="0"/>
      </rPr>
      <t>南头壹加壹</t>
    </r>
  </si>
  <si>
    <r>
      <rPr>
        <sz val="10"/>
        <rFont val="宋体"/>
        <family val="0"/>
      </rPr>
      <t>兴业南路口</t>
    </r>
  </si>
  <si>
    <r>
      <rPr>
        <sz val="10"/>
        <rFont val="宋体"/>
        <family val="0"/>
      </rPr>
      <t>南头市场</t>
    </r>
  </si>
  <si>
    <r>
      <rPr>
        <sz val="10"/>
        <rFont val="宋体"/>
        <family val="0"/>
      </rPr>
      <t>光明南路路口</t>
    </r>
  </si>
  <si>
    <t>附件1：</t>
  </si>
  <si>
    <t>附件2：</t>
  </si>
  <si>
    <t>附件3：</t>
  </si>
  <si>
    <t>附件4：</t>
  </si>
  <si>
    <t>附件5：</t>
  </si>
  <si>
    <t>附件6：</t>
  </si>
  <si>
    <t>公共汽车303路线“小榄车站-黄圃客运站”无人售票分段收费票价梯级表</t>
  </si>
  <si>
    <t>公共汽车512路线“小榄车站-阜沙工业区”无人售票分段收费票价梯级表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</si>
</sst>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Times New Roman"/>
      <family val="1"/>
    </font>
    <font>
      <sz val="11"/>
      <name val="方正小标宋简体"/>
      <family val="4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5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0" fillId="0" borderId="0">
      <alignment/>
      <protection/>
    </xf>
    <xf numFmtId="0" fontId="29" fillId="0" borderId="0">
      <alignment vertical="top"/>
      <protection/>
    </xf>
    <xf numFmtId="0" fontId="2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8" fillId="13" borderId="5" applyNumberFormat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4" fillId="9" borderId="0" applyNumberFormat="0" applyBorder="0" applyAlignment="0" applyProtection="0"/>
    <xf numFmtId="0" fontId="12" fillId="4" borderId="7" applyNumberFormat="0" applyAlignment="0" applyProtection="0"/>
    <xf numFmtId="0" fontId="21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41" applyFont="1" applyBorder="1" applyAlignment="1">
      <alignment horizontal="left" vertical="center"/>
      <protection/>
    </xf>
    <xf numFmtId="176" fontId="2" fillId="0" borderId="9" xfId="41" applyNumberFormat="1" applyFont="1" applyFill="1" applyBorder="1" applyAlignment="1">
      <alignment horizontal="left" vertical="center"/>
      <protection/>
    </xf>
    <xf numFmtId="0" fontId="2" fillId="0" borderId="0" xfId="41" applyFont="1" applyFill="1" applyBorder="1" applyAlignment="1">
      <alignment horizontal="left"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4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2" fillId="0" borderId="10" xfId="41" applyFont="1" applyFill="1" applyBorder="1" applyAlignment="1">
      <alignment horizontal="left" vertical="center"/>
      <protection/>
    </xf>
    <xf numFmtId="0" fontId="4" fillId="0" borderId="0" xfId="41" applyFont="1" applyBorder="1" applyAlignment="1">
      <alignment vertical="center"/>
      <protection/>
    </xf>
    <xf numFmtId="0" fontId="5" fillId="0" borderId="0" xfId="41" applyFont="1" applyAlignment="1">
      <alignment vertical="center"/>
      <protection/>
    </xf>
    <xf numFmtId="0" fontId="0" fillId="0" borderId="0" xfId="41" applyFont="1" applyBorder="1" applyAlignment="1">
      <alignment horizontal="left" vertical="center"/>
      <protection/>
    </xf>
    <xf numFmtId="0" fontId="6" fillId="0" borderId="0" xfId="41" applyFont="1" applyBorder="1" applyAlignment="1">
      <alignment horizontal="center" vertical="center"/>
      <protection/>
    </xf>
    <xf numFmtId="0" fontId="6" fillId="0" borderId="0" xfId="41" applyFont="1" applyAlignment="1">
      <alignment horizontal="center" vertical="center"/>
      <protection/>
    </xf>
    <xf numFmtId="0" fontId="7" fillId="0" borderId="0" xfId="41" applyFont="1" applyBorder="1" applyAlignment="1">
      <alignment horizontal="left" vertical="center"/>
      <protection/>
    </xf>
    <xf numFmtId="0" fontId="8" fillId="0" borderId="0" xfId="41" applyFont="1" applyBorder="1" applyAlignment="1">
      <alignment horizontal="left" vertical="center"/>
      <protection/>
    </xf>
    <xf numFmtId="0" fontId="3" fillId="0" borderId="0" xfId="41" applyFont="1" applyBorder="1" applyAlignment="1">
      <alignment horizontal="center" vertical="center"/>
      <protection/>
    </xf>
    <xf numFmtId="0" fontId="8" fillId="0" borderId="0" xfId="41" applyFont="1" applyFill="1" applyBorder="1" applyAlignment="1">
      <alignment horizontal="left" vertical="center"/>
      <protection/>
    </xf>
    <xf numFmtId="0" fontId="2" fillId="0" borderId="11" xfId="40" applyFont="1" applyFill="1" applyBorder="1" applyAlignment="1">
      <alignment vertical="center"/>
      <protection/>
    </xf>
    <xf numFmtId="177" fontId="2" fillId="0" borderId="0" xfId="40" applyNumberFormat="1" applyFont="1" applyFill="1" applyBorder="1" applyAlignment="1">
      <alignment horizontal="center" vertical="center"/>
      <protection/>
    </xf>
    <xf numFmtId="177" fontId="2" fillId="0" borderId="12" xfId="40" applyNumberFormat="1" applyFont="1" applyFill="1" applyBorder="1" applyAlignment="1">
      <alignment horizontal="center" vertical="center"/>
      <protection/>
    </xf>
    <xf numFmtId="0" fontId="2" fillId="0" borderId="0" xfId="40" applyFont="1" applyFill="1" applyBorder="1" applyAlignment="1">
      <alignment vertical="center"/>
      <protection/>
    </xf>
    <xf numFmtId="177" fontId="2" fillId="0" borderId="9" xfId="40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6" fillId="0" borderId="0" xfId="41" applyFont="1" applyFill="1" applyAlignment="1">
      <alignment vertical="center"/>
      <protection/>
    </xf>
    <xf numFmtId="0" fontId="6" fillId="0" borderId="0" xfId="41" applyFont="1" applyFill="1" applyBorder="1" applyAlignment="1">
      <alignment horizontal="left" vertical="center"/>
      <protection/>
    </xf>
    <xf numFmtId="0" fontId="2" fillId="0" borderId="0" xfId="40" applyFont="1" applyFill="1" applyBorder="1" applyAlignment="1">
      <alignment horizontal="center"/>
      <protection/>
    </xf>
    <xf numFmtId="177" fontId="2" fillId="0" borderId="0" xfId="40" applyNumberFormat="1" applyFont="1" applyFill="1" applyAlignment="1">
      <alignment horizontal="center" vertical="center"/>
      <protection/>
    </xf>
    <xf numFmtId="0" fontId="2" fillId="0" borderId="0" xfId="40" applyFont="1" applyFill="1">
      <alignment/>
      <protection/>
    </xf>
    <xf numFmtId="0" fontId="2" fillId="0" borderId="10" xfId="40" applyFont="1" applyFill="1" applyBorder="1" applyAlignment="1">
      <alignment vertical="center"/>
      <protection/>
    </xf>
    <xf numFmtId="177" fontId="2" fillId="0" borderId="0" xfId="40" applyNumberFormat="1" applyFont="1" applyFill="1" applyBorder="1" applyAlignment="1">
      <alignment vertical="center"/>
      <protection/>
    </xf>
    <xf numFmtId="177" fontId="2" fillId="0" borderId="0" xfId="40" applyNumberFormat="1" applyFont="1" applyFill="1" applyAlignment="1">
      <alignment vertical="center"/>
      <protection/>
    </xf>
    <xf numFmtId="0" fontId="9" fillId="0" borderId="0" xfId="41" applyFont="1" applyAlignment="1">
      <alignment horizontal="left" vertical="center"/>
      <protection/>
    </xf>
    <xf numFmtId="176" fontId="2" fillId="0" borderId="0" xfId="40" applyNumberFormat="1" applyFont="1" applyFill="1" applyBorder="1" applyAlignment="1">
      <alignment horizontal="center" vertical="center"/>
      <protection/>
    </xf>
    <xf numFmtId="0" fontId="10" fillId="0" borderId="0" xfId="41" applyFont="1" applyBorder="1" applyAlignment="1">
      <alignment horizontal="left" vertical="center"/>
      <protection/>
    </xf>
    <xf numFmtId="0" fontId="2" fillId="0" borderId="0" xfId="40" applyFont="1" applyFill="1" applyBorder="1">
      <alignment/>
      <protection/>
    </xf>
    <xf numFmtId="176" fontId="2" fillId="0" borderId="0" xfId="40" applyNumberFormat="1" applyFont="1" applyFill="1" applyBorder="1">
      <alignment/>
      <protection/>
    </xf>
    <xf numFmtId="0" fontId="9" fillId="0" borderId="0" xfId="41" applyFont="1" applyBorder="1" applyAlignment="1">
      <alignment horizontal="left" vertical="center"/>
      <protection/>
    </xf>
    <xf numFmtId="176" fontId="2" fillId="0" borderId="0" xfId="40" applyNumberFormat="1" applyFont="1" applyFill="1" applyBorder="1" applyAlignment="1">
      <alignment horizontal="center"/>
      <protection/>
    </xf>
    <xf numFmtId="0" fontId="9" fillId="0" borderId="0" xfId="41" applyFont="1" applyFill="1" applyBorder="1" applyAlignment="1">
      <alignment horizontal="left" vertical="center"/>
      <protection/>
    </xf>
    <xf numFmtId="0" fontId="10" fillId="0" borderId="0" xfId="41" applyFont="1" applyFill="1" applyBorder="1" applyAlignment="1">
      <alignment horizontal="left" vertical="center"/>
      <protection/>
    </xf>
    <xf numFmtId="0" fontId="9" fillId="0" borderId="10" xfId="41" applyFont="1" applyFill="1" applyBorder="1" applyAlignment="1">
      <alignment horizontal="left" vertical="center"/>
      <protection/>
    </xf>
    <xf numFmtId="0" fontId="0" fillId="0" borderId="0" xfId="41" applyFont="1" applyAlignment="1">
      <alignment vertical="center"/>
      <protection/>
    </xf>
    <xf numFmtId="0" fontId="0" fillId="0" borderId="0" xfId="41" applyFont="1" applyBorder="1" applyAlignment="1">
      <alignment horizontal="left" vertical="center" wrapText="1"/>
      <protection/>
    </xf>
    <xf numFmtId="0" fontId="0" fillId="0" borderId="0" xfId="41" applyFont="1" applyFill="1" applyBorder="1" applyAlignment="1">
      <alignment horizontal="left" vertical="center"/>
      <protection/>
    </xf>
    <xf numFmtId="0" fontId="0" fillId="0" borderId="0" xfId="41" applyFont="1" applyFill="1" applyAlignment="1">
      <alignment vertical="center"/>
      <protection/>
    </xf>
    <xf numFmtId="0" fontId="2" fillId="0" borderId="9" xfId="40" applyFont="1" applyFill="1" applyBorder="1" applyAlignment="1">
      <alignment horizontal="left" vertical="center"/>
      <protection/>
    </xf>
    <xf numFmtId="176" fontId="2" fillId="0" borderId="9" xfId="40" applyNumberFormat="1" applyFont="1" applyFill="1" applyBorder="1" applyAlignment="1">
      <alignment horizontal="left" vertical="center"/>
      <protection/>
    </xf>
    <xf numFmtId="177" fontId="2" fillId="0" borderId="13" xfId="40" applyNumberFormat="1" applyFont="1" applyFill="1" applyBorder="1" applyAlignment="1">
      <alignment horizontal="center" vertical="center"/>
      <protection/>
    </xf>
    <xf numFmtId="177" fontId="2" fillId="0" borderId="14" xfId="40" applyNumberFormat="1" applyFont="1" applyFill="1" applyBorder="1" applyAlignment="1">
      <alignment vertical="center"/>
      <protection/>
    </xf>
    <xf numFmtId="177" fontId="2" fillId="0" borderId="9" xfId="40" applyNumberFormat="1" applyFont="1" applyFill="1" applyBorder="1" applyAlignment="1">
      <alignment vertical="center"/>
      <protection/>
    </xf>
    <xf numFmtId="177" fontId="2" fillId="0" borderId="15" xfId="40" applyNumberFormat="1" applyFont="1" applyFill="1" applyBorder="1" applyAlignment="1">
      <alignment horizontal="center" vertical="center"/>
      <protection/>
    </xf>
    <xf numFmtId="177" fontId="2" fillId="0" borderId="9" xfId="40" applyNumberFormat="1" applyFont="1" applyFill="1" applyBorder="1" applyAlignment="1">
      <alignment horizontal="left" vertical="center"/>
      <protection/>
    </xf>
    <xf numFmtId="0" fontId="9" fillId="0" borderId="9" xfId="41" applyFont="1" applyFill="1" applyBorder="1" applyAlignment="1">
      <alignment horizontal="left" vertical="center"/>
      <protection/>
    </xf>
    <xf numFmtId="0" fontId="9" fillId="0" borderId="15" xfId="41" applyFont="1" applyFill="1" applyBorder="1" applyAlignment="1">
      <alignment horizontal="left" vertical="center"/>
      <protection/>
    </xf>
    <xf numFmtId="176" fontId="9" fillId="0" borderId="15" xfId="41" applyNumberFormat="1" applyFont="1" applyFill="1" applyBorder="1" applyAlignment="1">
      <alignment horizontal="left" vertical="center"/>
      <protection/>
    </xf>
    <xf numFmtId="177" fontId="0" fillId="0" borderId="0" xfId="40" applyNumberFormat="1" applyFont="1" applyFill="1" applyAlignment="1">
      <alignment vertical="center"/>
      <protection/>
    </xf>
    <xf numFmtId="0" fontId="2" fillId="0" borderId="16" xfId="40" applyFont="1" applyFill="1" applyBorder="1" applyAlignment="1">
      <alignment vertical="center"/>
      <protection/>
    </xf>
    <xf numFmtId="176" fontId="2" fillId="0" borderId="0" xfId="40" applyNumberFormat="1" applyFont="1" applyFill="1" applyAlignment="1">
      <alignment horizontal="left"/>
      <protection/>
    </xf>
    <xf numFmtId="177" fontId="0" fillId="0" borderId="0" xfId="40" applyNumberFormat="1" applyFont="1" applyFill="1" applyBorder="1" applyAlignment="1">
      <alignment vertical="center"/>
      <protection/>
    </xf>
    <xf numFmtId="177" fontId="2" fillId="0" borderId="13" xfId="40" applyNumberFormat="1" applyFont="1" applyFill="1" applyBorder="1" applyAlignment="1">
      <alignment vertical="center"/>
      <protection/>
    </xf>
    <xf numFmtId="176" fontId="2" fillId="0" borderId="15" xfId="41" applyNumberFormat="1" applyFont="1" applyFill="1" applyBorder="1" applyAlignment="1">
      <alignment horizontal="left" vertical="center"/>
      <protection/>
    </xf>
    <xf numFmtId="176" fontId="7" fillId="0" borderId="9" xfId="41" applyNumberFormat="1" applyFont="1" applyFill="1" applyBorder="1" applyAlignment="1">
      <alignment horizontal="left" vertical="center"/>
      <protection/>
    </xf>
    <xf numFmtId="176" fontId="7" fillId="0" borderId="15" xfId="41" applyNumberFormat="1" applyFont="1" applyFill="1" applyBorder="1" applyAlignment="1">
      <alignment horizontal="left" vertical="center"/>
      <protection/>
    </xf>
    <xf numFmtId="0" fontId="7" fillId="0" borderId="0" xfId="41" applyFont="1" applyFill="1" applyBorder="1" applyAlignment="1">
      <alignment horizontal="left" vertical="center"/>
      <protection/>
    </xf>
    <xf numFmtId="177" fontId="2" fillId="0" borderId="14" xfId="40" applyNumberFormat="1" applyFont="1" applyFill="1" applyBorder="1" applyAlignment="1">
      <alignment horizontal="center" vertical="center"/>
      <protection/>
    </xf>
    <xf numFmtId="177" fontId="31" fillId="0" borderId="0" xfId="40" applyNumberFormat="1" applyFont="1" applyFill="1" applyAlignment="1">
      <alignment vertical="center"/>
      <protection/>
    </xf>
    <xf numFmtId="0" fontId="31" fillId="0" borderId="0" xfId="0" applyFont="1" applyAlignment="1">
      <alignment vertical="center"/>
    </xf>
    <xf numFmtId="177" fontId="32" fillId="0" borderId="0" xfId="40" applyNumberFormat="1" applyFont="1" applyFill="1" applyAlignment="1">
      <alignment horizontal="center" vertical="center"/>
      <protection/>
    </xf>
    <xf numFmtId="0" fontId="32" fillId="0" borderId="0" xfId="41" applyFont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73高级（城轨)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9\&#33829;&#36816;&#23433;&#20840;&#37096;&#20844;&#25991;\&#33829;&#36816;&#23433;&#20840;&#37096;&#20844;&#25991;\&#33829;&#36816;&#26102;&#38388;\09&#24180;\8&#26376;\&#19968;&#20998;\1&#12289;12&#12289;31&#12289;33&#12289;48&#36335;\1&#36335;&#19968;&#20998;16&#21488;-08-7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1路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zoomScalePageLayoutView="0" workbookViewId="0" topLeftCell="A19">
      <selection activeCell="Z30" sqref="Z30"/>
    </sheetView>
  </sheetViews>
  <sheetFormatPr defaultColWidth="5.125" defaultRowHeight="18" customHeight="1"/>
  <cols>
    <col min="1" max="25" width="5.625" style="56" customWidth="1"/>
    <col min="26" max="26" width="5.625" style="31" customWidth="1"/>
    <col min="27" max="28" width="4.625" style="31" customWidth="1"/>
    <col min="29" max="16384" width="5.125" style="31" customWidth="1"/>
  </cols>
  <sheetData>
    <row r="1" ht="18" customHeight="1">
      <c r="A1" s="66" t="s">
        <v>64</v>
      </c>
    </row>
    <row r="2" ht="16.5" customHeight="1">
      <c r="A2" s="66"/>
    </row>
    <row r="3" spans="1:26" ht="25.5" customHeight="1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5" spans="1:19" s="27" customFormat="1" ht="22.5" customHeight="1">
      <c r="A5" s="21" t="s">
        <v>1</v>
      </c>
      <c r="B5" s="19"/>
      <c r="C5" s="19"/>
      <c r="D5" s="19"/>
      <c r="E5" s="19"/>
      <c r="F5" s="19"/>
      <c r="G5" s="19"/>
      <c r="H5" s="19"/>
      <c r="I5" s="26"/>
      <c r="P5" s="28"/>
      <c r="Q5" s="28"/>
      <c r="R5" s="28"/>
      <c r="S5" s="28"/>
    </row>
    <row r="6" spans="1:19" s="27" customFormat="1" ht="22.5" customHeight="1">
      <c r="A6" s="22">
        <v>3.3</v>
      </c>
      <c r="B6" s="18" t="s">
        <v>2</v>
      </c>
      <c r="C6" s="19"/>
      <c r="D6" s="19"/>
      <c r="E6" s="19"/>
      <c r="F6" s="19"/>
      <c r="G6" s="19"/>
      <c r="H6" s="19"/>
      <c r="P6" s="28"/>
      <c r="Q6" s="28"/>
      <c r="R6" s="28"/>
      <c r="S6" s="28"/>
    </row>
    <row r="7" spans="1:19" s="27" customFormat="1" ht="22.5" customHeight="1">
      <c r="A7" s="22">
        <f aca="true" t="shared" si="0" ref="A7:A30">B7+3.3</f>
        <v>4.2</v>
      </c>
      <c r="B7" s="20">
        <v>0.9</v>
      </c>
      <c r="C7" s="18" t="s">
        <v>3</v>
      </c>
      <c r="D7" s="19"/>
      <c r="E7" s="19"/>
      <c r="F7" s="19"/>
      <c r="G7" s="19"/>
      <c r="H7" s="19"/>
      <c r="P7" s="28"/>
      <c r="Q7" s="28"/>
      <c r="R7" s="28"/>
      <c r="S7" s="28"/>
    </row>
    <row r="8" spans="1:19" s="27" customFormat="1" ht="22.5" customHeight="1">
      <c r="A8" s="22">
        <f t="shared" si="0"/>
        <v>4.699999999999999</v>
      </c>
      <c r="B8" s="22">
        <f aca="true" t="shared" si="1" ref="B8:B30">C8+0.9</f>
        <v>1.4</v>
      </c>
      <c r="C8" s="20">
        <v>0.5</v>
      </c>
      <c r="D8" s="18" t="s">
        <v>4</v>
      </c>
      <c r="E8" s="19"/>
      <c r="F8" s="19"/>
      <c r="G8" s="19"/>
      <c r="H8" s="19"/>
      <c r="P8" s="28"/>
      <c r="Q8" s="28"/>
      <c r="R8" s="28"/>
      <c r="S8" s="28"/>
    </row>
    <row r="9" spans="1:23" s="27" customFormat="1" ht="22.5" customHeight="1">
      <c r="A9" s="22">
        <f t="shared" si="0"/>
        <v>5.3</v>
      </c>
      <c r="B9" s="22">
        <f t="shared" si="1"/>
        <v>2</v>
      </c>
      <c r="C9" s="22">
        <f aca="true" t="shared" si="2" ref="C9:C30">D9+0.5</f>
        <v>1.1</v>
      </c>
      <c r="D9" s="20">
        <v>0.6</v>
      </c>
      <c r="E9" s="18" t="s">
        <v>5</v>
      </c>
      <c r="F9" s="19"/>
      <c r="G9" s="19"/>
      <c r="H9" s="19"/>
      <c r="T9" s="26"/>
      <c r="U9" s="21"/>
      <c r="V9" s="33"/>
      <c r="W9" s="19"/>
    </row>
    <row r="10" spans="1:23" s="27" customFormat="1" ht="22.5" customHeight="1">
      <c r="A10" s="22">
        <f t="shared" si="0"/>
        <v>5.9</v>
      </c>
      <c r="B10" s="22">
        <f t="shared" si="1"/>
        <v>2.6</v>
      </c>
      <c r="C10" s="22">
        <f t="shared" si="2"/>
        <v>1.7</v>
      </c>
      <c r="D10" s="22">
        <f aca="true" t="shared" si="3" ref="D10:D30">E10+0.6</f>
        <v>1.2</v>
      </c>
      <c r="E10" s="20">
        <v>0.6</v>
      </c>
      <c r="F10" s="18" t="s">
        <v>6</v>
      </c>
      <c r="G10" s="19"/>
      <c r="H10" s="19"/>
      <c r="T10" s="26"/>
      <c r="U10" s="19"/>
      <c r="V10" s="33"/>
      <c r="W10" s="19"/>
    </row>
    <row r="11" spans="1:23" s="27" customFormat="1" ht="22.5" customHeight="1">
      <c r="A11" s="22">
        <f t="shared" si="0"/>
        <v>6.699999999999999</v>
      </c>
      <c r="B11" s="22">
        <f t="shared" si="1"/>
        <v>3.4</v>
      </c>
      <c r="C11" s="22">
        <f t="shared" si="2"/>
        <v>2.5</v>
      </c>
      <c r="D11" s="22">
        <f t="shared" si="3"/>
        <v>2</v>
      </c>
      <c r="E11" s="22">
        <f aca="true" t="shared" si="4" ref="E11:E30">F11+0.6</f>
        <v>1.4</v>
      </c>
      <c r="F11" s="20">
        <v>0.8</v>
      </c>
      <c r="G11" s="18" t="s">
        <v>7</v>
      </c>
      <c r="H11" s="21"/>
      <c r="I11" s="19"/>
      <c r="T11" s="26"/>
      <c r="U11" s="19"/>
      <c r="V11" s="33"/>
      <c r="W11" s="19"/>
    </row>
    <row r="12" spans="1:23" s="27" customFormat="1" ht="22.5" customHeight="1">
      <c r="A12" s="22">
        <f t="shared" si="0"/>
        <v>7.4</v>
      </c>
      <c r="B12" s="22">
        <f t="shared" si="1"/>
        <v>4.1000000000000005</v>
      </c>
      <c r="C12" s="22">
        <f t="shared" si="2"/>
        <v>3.2</v>
      </c>
      <c r="D12" s="22">
        <f t="shared" si="3"/>
        <v>2.7</v>
      </c>
      <c r="E12" s="22">
        <f t="shared" si="4"/>
        <v>2.1</v>
      </c>
      <c r="F12" s="20">
        <f aca="true" t="shared" si="5" ref="F12:F30">G12+0.8</f>
        <v>1.5</v>
      </c>
      <c r="G12" s="46">
        <v>0.7</v>
      </c>
      <c r="H12" s="21" t="s">
        <v>8</v>
      </c>
      <c r="I12" s="19"/>
      <c r="T12" s="26"/>
      <c r="U12" s="19"/>
      <c r="V12" s="33"/>
      <c r="W12" s="19"/>
    </row>
    <row r="13" spans="1:23" s="27" customFormat="1" ht="22.5" customHeight="1">
      <c r="A13" s="22">
        <f t="shared" si="0"/>
        <v>8.100000000000001</v>
      </c>
      <c r="B13" s="22">
        <f t="shared" si="1"/>
        <v>4.800000000000001</v>
      </c>
      <c r="C13" s="22">
        <f t="shared" si="2"/>
        <v>3.9000000000000004</v>
      </c>
      <c r="D13" s="22">
        <f t="shared" si="3"/>
        <v>3.4000000000000004</v>
      </c>
      <c r="E13" s="22">
        <f t="shared" si="4"/>
        <v>2.8000000000000003</v>
      </c>
      <c r="F13" s="20">
        <f t="shared" si="5"/>
        <v>2.2</v>
      </c>
      <c r="G13" s="20">
        <f aca="true" t="shared" si="6" ref="G13:G30">H13+0.7</f>
        <v>1.4</v>
      </c>
      <c r="H13" s="22">
        <v>0.7</v>
      </c>
      <c r="I13" s="18" t="s">
        <v>9</v>
      </c>
      <c r="J13" s="19"/>
      <c r="K13" s="19"/>
      <c r="T13" s="26"/>
      <c r="U13" s="19"/>
      <c r="V13" s="19"/>
      <c r="W13" s="33"/>
    </row>
    <row r="14" spans="1:23" s="27" customFormat="1" ht="22.5" customHeight="1">
      <c r="A14" s="22">
        <f t="shared" si="0"/>
        <v>9.3</v>
      </c>
      <c r="B14" s="22">
        <f t="shared" si="1"/>
        <v>6</v>
      </c>
      <c r="C14" s="22">
        <f t="shared" si="2"/>
        <v>5.1</v>
      </c>
      <c r="D14" s="22">
        <f t="shared" si="3"/>
        <v>4.6</v>
      </c>
      <c r="E14" s="22">
        <f t="shared" si="4"/>
        <v>3.9999999999999996</v>
      </c>
      <c r="F14" s="20">
        <f t="shared" si="5"/>
        <v>3.3999999999999995</v>
      </c>
      <c r="G14" s="20">
        <f t="shared" si="6"/>
        <v>2.5999999999999996</v>
      </c>
      <c r="H14" s="22">
        <f aca="true" t="shared" si="7" ref="H14:H30">I14+0.7</f>
        <v>1.9</v>
      </c>
      <c r="I14" s="22">
        <v>1.2</v>
      </c>
      <c r="J14" s="18" t="s">
        <v>10</v>
      </c>
      <c r="K14" s="21"/>
      <c r="L14" s="19"/>
      <c r="T14" s="26"/>
      <c r="U14" s="35"/>
      <c r="V14" s="36"/>
      <c r="W14" s="19"/>
    </row>
    <row r="15" spans="1:23" s="27" customFormat="1" ht="22.5" customHeight="1">
      <c r="A15" s="22">
        <f t="shared" si="0"/>
        <v>10.3</v>
      </c>
      <c r="B15" s="22">
        <f t="shared" si="1"/>
        <v>7</v>
      </c>
      <c r="C15" s="22">
        <f t="shared" si="2"/>
        <v>6.1</v>
      </c>
      <c r="D15" s="22">
        <f t="shared" si="3"/>
        <v>5.6</v>
      </c>
      <c r="E15" s="22">
        <f t="shared" si="4"/>
        <v>5</v>
      </c>
      <c r="F15" s="20">
        <f t="shared" si="5"/>
        <v>4.4</v>
      </c>
      <c r="G15" s="20">
        <f t="shared" si="6"/>
        <v>3.6000000000000005</v>
      </c>
      <c r="H15" s="22">
        <f t="shared" si="7"/>
        <v>2.9000000000000004</v>
      </c>
      <c r="I15" s="22">
        <f aca="true" t="shared" si="8" ref="I15:I30">J15+1.2</f>
        <v>2.2</v>
      </c>
      <c r="J15" s="47">
        <v>1</v>
      </c>
      <c r="K15" s="21" t="s">
        <v>11</v>
      </c>
      <c r="L15" s="19"/>
      <c r="T15" s="26"/>
      <c r="U15" s="35"/>
      <c r="V15" s="36"/>
      <c r="W15" s="19"/>
    </row>
    <row r="16" spans="1:23" s="27" customFormat="1" ht="22.5" customHeight="1">
      <c r="A16" s="22">
        <f t="shared" si="0"/>
        <v>10.899999999999999</v>
      </c>
      <c r="B16" s="22">
        <f t="shared" si="1"/>
        <v>7.6</v>
      </c>
      <c r="C16" s="22">
        <f t="shared" si="2"/>
        <v>6.699999999999999</v>
      </c>
      <c r="D16" s="22">
        <f t="shared" si="3"/>
        <v>6.199999999999999</v>
      </c>
      <c r="E16" s="22">
        <f t="shared" si="4"/>
        <v>5.6</v>
      </c>
      <c r="F16" s="20">
        <f t="shared" si="5"/>
        <v>5</v>
      </c>
      <c r="G16" s="20">
        <f t="shared" si="6"/>
        <v>4.2</v>
      </c>
      <c r="H16" s="22">
        <f t="shared" si="7"/>
        <v>3.5</v>
      </c>
      <c r="I16" s="22">
        <f t="shared" si="8"/>
        <v>2.8</v>
      </c>
      <c r="J16" s="22">
        <f aca="true" t="shared" si="9" ref="J16:J30">K16+1</f>
        <v>1.6</v>
      </c>
      <c r="K16" s="22">
        <v>0.6</v>
      </c>
      <c r="L16" s="18" t="s">
        <v>12</v>
      </c>
      <c r="M16" s="19"/>
      <c r="T16" s="26"/>
      <c r="U16" s="35"/>
      <c r="V16" s="36"/>
      <c r="W16" s="19"/>
    </row>
    <row r="17" spans="1:22" s="27" customFormat="1" ht="22.5" customHeight="1">
      <c r="A17" s="22">
        <f t="shared" si="0"/>
        <v>11.399999999999999</v>
      </c>
      <c r="B17" s="22">
        <f t="shared" si="1"/>
        <v>8.1</v>
      </c>
      <c r="C17" s="22">
        <f t="shared" si="2"/>
        <v>7.199999999999999</v>
      </c>
      <c r="D17" s="22">
        <f t="shared" si="3"/>
        <v>6.699999999999999</v>
      </c>
      <c r="E17" s="22">
        <f t="shared" si="4"/>
        <v>6.1</v>
      </c>
      <c r="F17" s="20">
        <f t="shared" si="5"/>
        <v>5.5</v>
      </c>
      <c r="G17" s="20">
        <f t="shared" si="6"/>
        <v>4.7</v>
      </c>
      <c r="H17" s="22">
        <f t="shared" si="7"/>
        <v>4</v>
      </c>
      <c r="I17" s="22">
        <f t="shared" si="8"/>
        <v>3.3</v>
      </c>
      <c r="J17" s="22">
        <f t="shared" si="9"/>
        <v>2.1</v>
      </c>
      <c r="K17" s="22">
        <f aca="true" t="shared" si="10" ref="K17:K30">L17+0.6</f>
        <v>1.1</v>
      </c>
      <c r="L17" s="22">
        <v>0.5</v>
      </c>
      <c r="M17" s="18" t="s">
        <v>13</v>
      </c>
      <c r="N17" s="19"/>
      <c r="V17" s="19"/>
    </row>
    <row r="18" spans="1:22" s="27" customFormat="1" ht="22.5" customHeight="1">
      <c r="A18" s="22">
        <f t="shared" si="0"/>
        <v>11.7</v>
      </c>
      <c r="B18" s="22">
        <f t="shared" si="1"/>
        <v>8.399999999999999</v>
      </c>
      <c r="C18" s="22">
        <f t="shared" si="2"/>
        <v>7.499999999999999</v>
      </c>
      <c r="D18" s="22">
        <f t="shared" si="3"/>
        <v>6.999999999999999</v>
      </c>
      <c r="E18" s="22">
        <f t="shared" si="4"/>
        <v>6.3999999999999995</v>
      </c>
      <c r="F18" s="20">
        <f t="shared" si="5"/>
        <v>5.8</v>
      </c>
      <c r="G18" s="20">
        <f t="shared" si="6"/>
        <v>5</v>
      </c>
      <c r="H18" s="22">
        <f t="shared" si="7"/>
        <v>4.3</v>
      </c>
      <c r="I18" s="22">
        <f t="shared" si="8"/>
        <v>3.5999999999999996</v>
      </c>
      <c r="J18" s="22">
        <f t="shared" si="9"/>
        <v>2.4</v>
      </c>
      <c r="K18" s="22">
        <f t="shared" si="10"/>
        <v>1.4</v>
      </c>
      <c r="L18" s="22">
        <f aca="true" t="shared" si="11" ref="L18:L30">M18+0.5</f>
        <v>0.8</v>
      </c>
      <c r="M18" s="22">
        <v>0.3</v>
      </c>
      <c r="N18" s="18" t="s">
        <v>14</v>
      </c>
      <c r="O18" s="19"/>
      <c r="V18" s="19"/>
    </row>
    <row r="19" spans="1:29" ht="22.5" customHeight="1">
      <c r="A19" s="65">
        <f t="shared" si="0"/>
        <v>12.2</v>
      </c>
      <c r="B19" s="65">
        <f t="shared" si="1"/>
        <v>8.899999999999999</v>
      </c>
      <c r="C19" s="65">
        <f t="shared" si="2"/>
        <v>7.999999999999999</v>
      </c>
      <c r="D19" s="65">
        <f t="shared" si="3"/>
        <v>7.499999999999999</v>
      </c>
      <c r="E19" s="65">
        <f t="shared" si="4"/>
        <v>6.8999999999999995</v>
      </c>
      <c r="F19" s="20">
        <f t="shared" si="5"/>
        <v>6.3</v>
      </c>
      <c r="G19" s="20">
        <f t="shared" si="6"/>
        <v>5.5</v>
      </c>
      <c r="H19" s="65">
        <f t="shared" si="7"/>
        <v>4.8</v>
      </c>
      <c r="I19" s="65">
        <f t="shared" si="8"/>
        <v>4.1</v>
      </c>
      <c r="J19" s="65">
        <f t="shared" si="9"/>
        <v>2.9</v>
      </c>
      <c r="K19" s="65">
        <f t="shared" si="10"/>
        <v>1.9</v>
      </c>
      <c r="L19" s="65">
        <f t="shared" si="11"/>
        <v>1.3</v>
      </c>
      <c r="M19" s="65">
        <f aca="true" t="shared" si="12" ref="M19:M30">N19+0.3</f>
        <v>0.8</v>
      </c>
      <c r="N19" s="65">
        <v>0.5</v>
      </c>
      <c r="O19" s="29" t="s">
        <v>15</v>
      </c>
      <c r="P19" s="30"/>
      <c r="Q19" s="31"/>
      <c r="R19" s="31"/>
      <c r="S19" s="31"/>
      <c r="T19" s="31"/>
      <c r="U19" s="31"/>
      <c r="V19" s="38"/>
      <c r="W19" s="31"/>
      <c r="X19" s="31"/>
      <c r="Y19" s="31"/>
      <c r="AC19" s="27"/>
    </row>
    <row r="20" spans="1:25" ht="22.5" customHeight="1">
      <c r="A20" s="22">
        <f t="shared" si="0"/>
        <v>12.899999999999999</v>
      </c>
      <c r="B20" s="22">
        <f t="shared" si="1"/>
        <v>9.6</v>
      </c>
      <c r="C20" s="22">
        <f t="shared" si="2"/>
        <v>8.7</v>
      </c>
      <c r="D20" s="22">
        <f t="shared" si="3"/>
        <v>8.2</v>
      </c>
      <c r="E20" s="22">
        <f t="shared" si="4"/>
        <v>7.6</v>
      </c>
      <c r="F20" s="22">
        <f t="shared" si="5"/>
        <v>7</v>
      </c>
      <c r="G20" s="22">
        <f t="shared" si="6"/>
        <v>6.2</v>
      </c>
      <c r="H20" s="22">
        <f t="shared" si="7"/>
        <v>5.5</v>
      </c>
      <c r="I20" s="22">
        <f t="shared" si="8"/>
        <v>4.8</v>
      </c>
      <c r="J20" s="22">
        <f t="shared" si="9"/>
        <v>3.6</v>
      </c>
      <c r="K20" s="22">
        <f t="shared" si="10"/>
        <v>2.6</v>
      </c>
      <c r="L20" s="22">
        <f t="shared" si="11"/>
        <v>2</v>
      </c>
      <c r="M20" s="22">
        <f t="shared" si="12"/>
        <v>1.5</v>
      </c>
      <c r="N20" s="22">
        <f aca="true" t="shared" si="13" ref="N20:N30">O20+0.5</f>
        <v>1.2</v>
      </c>
      <c r="O20" s="50">
        <v>0.7</v>
      </c>
      <c r="P20" s="31" t="s">
        <v>16</v>
      </c>
      <c r="Q20" s="31"/>
      <c r="R20" s="31"/>
      <c r="S20" s="31"/>
      <c r="T20" s="31"/>
      <c r="U20" s="31"/>
      <c r="V20" s="31"/>
      <c r="W20" s="31"/>
      <c r="X20" s="31"/>
      <c r="Y20" s="31"/>
    </row>
    <row r="21" spans="1:25" ht="22.5" customHeight="1">
      <c r="A21" s="22">
        <f t="shared" si="0"/>
        <v>13.399999999999999</v>
      </c>
      <c r="B21" s="22">
        <f t="shared" si="1"/>
        <v>10.1</v>
      </c>
      <c r="C21" s="22">
        <f t="shared" si="2"/>
        <v>9.2</v>
      </c>
      <c r="D21" s="22">
        <f t="shared" si="3"/>
        <v>8.7</v>
      </c>
      <c r="E21" s="22">
        <f t="shared" si="4"/>
        <v>8.1</v>
      </c>
      <c r="F21" s="22">
        <f t="shared" si="5"/>
        <v>7.5</v>
      </c>
      <c r="G21" s="22">
        <f t="shared" si="6"/>
        <v>6.7</v>
      </c>
      <c r="H21" s="22">
        <f t="shared" si="7"/>
        <v>6</v>
      </c>
      <c r="I21" s="22">
        <f t="shared" si="8"/>
        <v>5.3</v>
      </c>
      <c r="J21" s="22">
        <f t="shared" si="9"/>
        <v>4.1</v>
      </c>
      <c r="K21" s="22">
        <f t="shared" si="10"/>
        <v>3.1</v>
      </c>
      <c r="L21" s="22">
        <f t="shared" si="11"/>
        <v>2.5</v>
      </c>
      <c r="M21" s="22">
        <f t="shared" si="12"/>
        <v>2</v>
      </c>
      <c r="N21" s="22">
        <f t="shared" si="13"/>
        <v>1.7</v>
      </c>
      <c r="O21" s="50">
        <f aca="true" t="shared" si="14" ref="O21:O30">P21+0.7</f>
        <v>1.2</v>
      </c>
      <c r="P21" s="51">
        <v>0.5</v>
      </c>
      <c r="Q21" s="18" t="s">
        <v>17</v>
      </c>
      <c r="R21" s="21"/>
      <c r="S21" s="19"/>
      <c r="T21" s="31"/>
      <c r="U21" s="31"/>
      <c r="V21" s="31"/>
      <c r="W21" s="33"/>
      <c r="X21" s="31"/>
      <c r="Y21" s="31"/>
    </row>
    <row r="22" spans="1:25" ht="22.5" customHeight="1">
      <c r="A22" s="22">
        <f t="shared" si="0"/>
        <v>14.100000000000001</v>
      </c>
      <c r="B22" s="22">
        <f t="shared" si="1"/>
        <v>10.8</v>
      </c>
      <c r="C22" s="22">
        <f t="shared" si="2"/>
        <v>9.9</v>
      </c>
      <c r="D22" s="22">
        <f t="shared" si="3"/>
        <v>9.4</v>
      </c>
      <c r="E22" s="22">
        <f t="shared" si="4"/>
        <v>8.8</v>
      </c>
      <c r="F22" s="22">
        <f t="shared" si="5"/>
        <v>8.200000000000001</v>
      </c>
      <c r="G22" s="22">
        <f t="shared" si="6"/>
        <v>7.4</v>
      </c>
      <c r="H22" s="22">
        <f t="shared" si="7"/>
        <v>6.7</v>
      </c>
      <c r="I22" s="22">
        <f t="shared" si="8"/>
        <v>6</v>
      </c>
      <c r="J22" s="22">
        <f t="shared" si="9"/>
        <v>4.8</v>
      </c>
      <c r="K22" s="22">
        <f t="shared" si="10"/>
        <v>3.8</v>
      </c>
      <c r="L22" s="22">
        <f t="shared" si="11"/>
        <v>3.1999999999999997</v>
      </c>
      <c r="M22" s="22">
        <f t="shared" si="12"/>
        <v>2.6999999999999997</v>
      </c>
      <c r="N22" s="22">
        <f t="shared" si="13"/>
        <v>2.4</v>
      </c>
      <c r="O22" s="22">
        <f t="shared" si="14"/>
        <v>1.9</v>
      </c>
      <c r="P22" s="20">
        <f aca="true" t="shared" si="15" ref="P22:P30">Q22+0.5</f>
        <v>1.2</v>
      </c>
      <c r="Q22" s="20">
        <v>0.7</v>
      </c>
      <c r="R22" s="21" t="s">
        <v>18</v>
      </c>
      <c r="S22" s="19"/>
      <c r="T22" s="31"/>
      <c r="U22" s="31"/>
      <c r="V22" s="31"/>
      <c r="W22" s="33"/>
      <c r="X22" s="31"/>
      <c r="Y22" s="31"/>
    </row>
    <row r="23" spans="1:25" ht="22.5" customHeight="1">
      <c r="A23" s="22">
        <f t="shared" si="0"/>
        <v>14.8</v>
      </c>
      <c r="B23" s="22">
        <f t="shared" si="1"/>
        <v>11.5</v>
      </c>
      <c r="C23" s="22">
        <f t="shared" si="2"/>
        <v>10.6</v>
      </c>
      <c r="D23" s="22">
        <f t="shared" si="3"/>
        <v>10.1</v>
      </c>
      <c r="E23" s="22">
        <f t="shared" si="4"/>
        <v>9.5</v>
      </c>
      <c r="F23" s="22">
        <f t="shared" si="5"/>
        <v>8.9</v>
      </c>
      <c r="G23" s="22">
        <f t="shared" si="6"/>
        <v>8.1</v>
      </c>
      <c r="H23" s="22">
        <f t="shared" si="7"/>
        <v>7.3999999999999995</v>
      </c>
      <c r="I23" s="22">
        <f t="shared" si="8"/>
        <v>6.699999999999999</v>
      </c>
      <c r="J23" s="22">
        <f t="shared" si="9"/>
        <v>5.499999999999999</v>
      </c>
      <c r="K23" s="22">
        <f t="shared" si="10"/>
        <v>4.499999999999999</v>
      </c>
      <c r="L23" s="22">
        <f t="shared" si="11"/>
        <v>3.8999999999999995</v>
      </c>
      <c r="M23" s="22">
        <f t="shared" si="12"/>
        <v>3.3999999999999995</v>
      </c>
      <c r="N23" s="22">
        <f t="shared" si="13"/>
        <v>3.0999999999999996</v>
      </c>
      <c r="O23" s="50">
        <f t="shared" si="14"/>
        <v>2.5999999999999996</v>
      </c>
      <c r="P23" s="51">
        <f t="shared" si="15"/>
        <v>1.9</v>
      </c>
      <c r="Q23" s="51">
        <f aca="true" t="shared" si="16" ref="Q23:Q30">R23+0.7</f>
        <v>1.4</v>
      </c>
      <c r="R23" s="20">
        <v>0.7</v>
      </c>
      <c r="S23" s="52" t="s">
        <v>19</v>
      </c>
      <c r="T23" s="19"/>
      <c r="U23" s="31"/>
      <c r="V23" s="31"/>
      <c r="W23" s="33"/>
      <c r="X23" s="31"/>
      <c r="Y23" s="31"/>
    </row>
    <row r="24" spans="1:25" ht="22.5" customHeight="1">
      <c r="A24" s="22">
        <f t="shared" si="0"/>
        <v>15.5</v>
      </c>
      <c r="B24" s="22">
        <f t="shared" si="1"/>
        <v>12.2</v>
      </c>
      <c r="C24" s="22">
        <f t="shared" si="2"/>
        <v>11.299999999999999</v>
      </c>
      <c r="D24" s="22">
        <f t="shared" si="3"/>
        <v>10.799999999999999</v>
      </c>
      <c r="E24" s="22">
        <f t="shared" si="4"/>
        <v>10.2</v>
      </c>
      <c r="F24" s="22">
        <f t="shared" si="5"/>
        <v>9.6</v>
      </c>
      <c r="G24" s="22">
        <f t="shared" si="6"/>
        <v>8.799999999999999</v>
      </c>
      <c r="H24" s="22">
        <f t="shared" si="7"/>
        <v>8.1</v>
      </c>
      <c r="I24" s="22">
        <f t="shared" si="8"/>
        <v>7.3999999999999995</v>
      </c>
      <c r="J24" s="22">
        <f t="shared" si="9"/>
        <v>6.199999999999999</v>
      </c>
      <c r="K24" s="22">
        <f t="shared" si="10"/>
        <v>5.199999999999999</v>
      </c>
      <c r="L24" s="22">
        <f t="shared" si="11"/>
        <v>4.6</v>
      </c>
      <c r="M24" s="22">
        <f t="shared" si="12"/>
        <v>4.1</v>
      </c>
      <c r="N24" s="22">
        <f t="shared" si="13"/>
        <v>3.8</v>
      </c>
      <c r="O24" s="50">
        <f t="shared" si="14"/>
        <v>3.3</v>
      </c>
      <c r="P24" s="51">
        <f t="shared" si="15"/>
        <v>2.5999999999999996</v>
      </c>
      <c r="Q24" s="51">
        <f t="shared" si="16"/>
        <v>2.0999999999999996</v>
      </c>
      <c r="R24" s="20">
        <f aca="true" t="shared" si="17" ref="R24:R30">S24+0.7</f>
        <v>1.4</v>
      </c>
      <c r="S24" s="22">
        <v>0.7</v>
      </c>
      <c r="T24" s="18" t="s">
        <v>20</v>
      </c>
      <c r="U24" s="30"/>
      <c r="V24" s="31"/>
      <c r="W24" s="31"/>
      <c r="X24" s="31"/>
      <c r="Y24" s="31"/>
    </row>
    <row r="25" spans="1:25" ht="22.5" customHeight="1">
      <c r="A25" s="22">
        <f t="shared" si="0"/>
        <v>17</v>
      </c>
      <c r="B25" s="22">
        <f t="shared" si="1"/>
        <v>13.7</v>
      </c>
      <c r="C25" s="22">
        <f t="shared" si="2"/>
        <v>12.799999999999999</v>
      </c>
      <c r="D25" s="22">
        <f t="shared" si="3"/>
        <v>12.299999999999999</v>
      </c>
      <c r="E25" s="22">
        <f t="shared" si="4"/>
        <v>11.7</v>
      </c>
      <c r="F25" s="22">
        <f t="shared" si="5"/>
        <v>11.1</v>
      </c>
      <c r="G25" s="22">
        <f t="shared" si="6"/>
        <v>10.299999999999999</v>
      </c>
      <c r="H25" s="22">
        <f t="shared" si="7"/>
        <v>9.6</v>
      </c>
      <c r="I25" s="22">
        <f t="shared" si="8"/>
        <v>8.9</v>
      </c>
      <c r="J25" s="22">
        <f t="shared" si="9"/>
        <v>7.7</v>
      </c>
      <c r="K25" s="22">
        <f t="shared" si="10"/>
        <v>6.7</v>
      </c>
      <c r="L25" s="22">
        <f t="shared" si="11"/>
        <v>6.1000000000000005</v>
      </c>
      <c r="M25" s="22">
        <f t="shared" si="12"/>
        <v>5.6000000000000005</v>
      </c>
      <c r="N25" s="22">
        <f t="shared" si="13"/>
        <v>5.300000000000001</v>
      </c>
      <c r="O25" s="50">
        <f t="shared" si="14"/>
        <v>4.800000000000001</v>
      </c>
      <c r="P25" s="51">
        <f t="shared" si="15"/>
        <v>4.1000000000000005</v>
      </c>
      <c r="Q25" s="51">
        <f t="shared" si="16"/>
        <v>3.6000000000000005</v>
      </c>
      <c r="R25" s="20">
        <f t="shared" si="17"/>
        <v>2.9000000000000004</v>
      </c>
      <c r="S25" s="22">
        <f aca="true" t="shared" si="18" ref="S25:S30">T25+0.7</f>
        <v>2.2</v>
      </c>
      <c r="T25" s="22">
        <v>1.5</v>
      </c>
      <c r="U25" s="18" t="s">
        <v>21</v>
      </c>
      <c r="V25" s="30"/>
      <c r="W25" s="31"/>
      <c r="X25" s="31"/>
      <c r="Y25" s="31"/>
    </row>
    <row r="26" spans="1:25" ht="22.5" customHeight="1">
      <c r="A26" s="22">
        <f t="shared" si="0"/>
        <v>17.4</v>
      </c>
      <c r="B26" s="22">
        <f t="shared" si="1"/>
        <v>14.099999999999998</v>
      </c>
      <c r="C26" s="22">
        <f t="shared" si="2"/>
        <v>13.199999999999998</v>
      </c>
      <c r="D26" s="22">
        <f t="shared" si="3"/>
        <v>12.699999999999998</v>
      </c>
      <c r="E26" s="22">
        <f t="shared" si="4"/>
        <v>12.099999999999998</v>
      </c>
      <c r="F26" s="22">
        <f t="shared" si="5"/>
        <v>11.499999999999998</v>
      </c>
      <c r="G26" s="22">
        <f t="shared" si="6"/>
        <v>10.699999999999998</v>
      </c>
      <c r="H26" s="22">
        <f t="shared" si="7"/>
        <v>9.999999999999998</v>
      </c>
      <c r="I26" s="22">
        <f t="shared" si="8"/>
        <v>9.299999999999999</v>
      </c>
      <c r="J26" s="22">
        <f t="shared" si="9"/>
        <v>8.1</v>
      </c>
      <c r="K26" s="22">
        <f t="shared" si="10"/>
        <v>7.1</v>
      </c>
      <c r="L26" s="22">
        <f t="shared" si="11"/>
        <v>6.5</v>
      </c>
      <c r="M26" s="22">
        <f t="shared" si="12"/>
        <v>6</v>
      </c>
      <c r="N26" s="22">
        <f t="shared" si="13"/>
        <v>5.7</v>
      </c>
      <c r="O26" s="50">
        <f t="shared" si="14"/>
        <v>5.2</v>
      </c>
      <c r="P26" s="51">
        <f t="shared" si="15"/>
        <v>4.5</v>
      </c>
      <c r="Q26" s="51">
        <f t="shared" si="16"/>
        <v>4</v>
      </c>
      <c r="R26" s="20">
        <f t="shared" si="17"/>
        <v>3.3</v>
      </c>
      <c r="S26" s="22">
        <f t="shared" si="18"/>
        <v>2.5999999999999996</v>
      </c>
      <c r="T26" s="22">
        <f>U26+1.5</f>
        <v>1.9</v>
      </c>
      <c r="U26" s="22">
        <v>0.4</v>
      </c>
      <c r="V26" s="29" t="s">
        <v>22</v>
      </c>
      <c r="W26" s="31"/>
      <c r="X26" s="31"/>
      <c r="Y26" s="31"/>
    </row>
    <row r="27" spans="1:27" ht="22.5" customHeight="1">
      <c r="A27" s="22">
        <f t="shared" si="0"/>
        <v>18.599999999999998</v>
      </c>
      <c r="B27" s="22">
        <f t="shared" si="1"/>
        <v>15.299999999999999</v>
      </c>
      <c r="C27" s="22">
        <f t="shared" si="2"/>
        <v>14.399999999999999</v>
      </c>
      <c r="D27" s="22">
        <f t="shared" si="3"/>
        <v>13.899999999999999</v>
      </c>
      <c r="E27" s="22">
        <f t="shared" si="4"/>
        <v>13.299999999999999</v>
      </c>
      <c r="F27" s="22">
        <f t="shared" si="5"/>
        <v>12.7</v>
      </c>
      <c r="G27" s="22">
        <f t="shared" si="6"/>
        <v>11.899999999999999</v>
      </c>
      <c r="H27" s="22">
        <f t="shared" si="7"/>
        <v>11.2</v>
      </c>
      <c r="I27" s="22">
        <f t="shared" si="8"/>
        <v>10.5</v>
      </c>
      <c r="J27" s="22">
        <f t="shared" si="9"/>
        <v>9.3</v>
      </c>
      <c r="K27" s="22">
        <f t="shared" si="10"/>
        <v>8.3</v>
      </c>
      <c r="L27" s="22">
        <f t="shared" si="11"/>
        <v>7.7</v>
      </c>
      <c r="M27" s="22">
        <f t="shared" si="12"/>
        <v>7.2</v>
      </c>
      <c r="N27" s="22">
        <f t="shared" si="13"/>
        <v>6.9</v>
      </c>
      <c r="O27" s="50">
        <f t="shared" si="14"/>
        <v>6.4</v>
      </c>
      <c r="P27" s="51">
        <f t="shared" si="15"/>
        <v>5.7</v>
      </c>
      <c r="Q27" s="51">
        <f t="shared" si="16"/>
        <v>5.2</v>
      </c>
      <c r="R27" s="20">
        <f t="shared" si="17"/>
        <v>4.5</v>
      </c>
      <c r="S27" s="22">
        <f t="shared" si="18"/>
        <v>3.8</v>
      </c>
      <c r="T27" s="22">
        <f>U27+1.5</f>
        <v>3.1</v>
      </c>
      <c r="U27" s="48">
        <f>V27+0.4</f>
        <v>1.6</v>
      </c>
      <c r="V27" s="50">
        <v>1.2</v>
      </c>
      <c r="W27" s="57" t="s">
        <v>23</v>
      </c>
      <c r="X27" s="30"/>
      <c r="Y27" s="31"/>
      <c r="AA27" s="56"/>
    </row>
    <row r="28" spans="1:27" ht="22.5" customHeight="1">
      <c r="A28" s="22">
        <f t="shared" si="0"/>
        <v>20.4</v>
      </c>
      <c r="B28" s="22">
        <f t="shared" si="1"/>
        <v>17.099999999999998</v>
      </c>
      <c r="C28" s="22">
        <f t="shared" si="2"/>
        <v>16.2</v>
      </c>
      <c r="D28" s="22">
        <f t="shared" si="3"/>
        <v>15.7</v>
      </c>
      <c r="E28" s="22">
        <f t="shared" si="4"/>
        <v>15.1</v>
      </c>
      <c r="F28" s="22">
        <f t="shared" si="5"/>
        <v>14.5</v>
      </c>
      <c r="G28" s="22">
        <f t="shared" si="6"/>
        <v>13.7</v>
      </c>
      <c r="H28" s="22">
        <f t="shared" si="7"/>
        <v>13</v>
      </c>
      <c r="I28" s="22">
        <f t="shared" si="8"/>
        <v>12.3</v>
      </c>
      <c r="J28" s="22">
        <f t="shared" si="9"/>
        <v>11.100000000000001</v>
      </c>
      <c r="K28" s="22">
        <f t="shared" si="10"/>
        <v>10.100000000000001</v>
      </c>
      <c r="L28" s="22">
        <f t="shared" si="11"/>
        <v>9.500000000000002</v>
      </c>
      <c r="M28" s="22">
        <f t="shared" si="12"/>
        <v>9.000000000000002</v>
      </c>
      <c r="N28" s="22">
        <f t="shared" si="13"/>
        <v>8.700000000000001</v>
      </c>
      <c r="O28" s="22">
        <f t="shared" si="14"/>
        <v>8.200000000000001</v>
      </c>
      <c r="P28" s="51">
        <f t="shared" si="15"/>
        <v>7.500000000000001</v>
      </c>
      <c r="Q28" s="51">
        <f t="shared" si="16"/>
        <v>7.000000000000001</v>
      </c>
      <c r="R28" s="22">
        <f t="shared" si="17"/>
        <v>6.300000000000001</v>
      </c>
      <c r="S28" s="22">
        <f t="shared" si="18"/>
        <v>5.6000000000000005</v>
      </c>
      <c r="T28" s="22">
        <f>U28+1.5</f>
        <v>4.9</v>
      </c>
      <c r="U28" s="48">
        <f>V28+0.4</f>
        <v>3.4</v>
      </c>
      <c r="V28" s="60">
        <f>W28+1.2</f>
        <v>3</v>
      </c>
      <c r="W28" s="51">
        <v>1.8</v>
      </c>
      <c r="X28" s="18" t="s">
        <v>24</v>
      </c>
      <c r="Y28" s="30"/>
      <c r="AA28" s="56"/>
    </row>
    <row r="29" spans="1:27" ht="22.5" customHeight="1">
      <c r="A29" s="22">
        <f t="shared" si="0"/>
        <v>21.6</v>
      </c>
      <c r="B29" s="22">
        <f t="shared" si="1"/>
        <v>18.3</v>
      </c>
      <c r="C29" s="22">
        <f t="shared" si="2"/>
        <v>17.400000000000002</v>
      </c>
      <c r="D29" s="22">
        <f t="shared" si="3"/>
        <v>16.900000000000002</v>
      </c>
      <c r="E29" s="22">
        <f t="shared" si="4"/>
        <v>16.3</v>
      </c>
      <c r="F29" s="22">
        <f t="shared" si="5"/>
        <v>15.7</v>
      </c>
      <c r="G29" s="22">
        <f t="shared" si="6"/>
        <v>14.899999999999999</v>
      </c>
      <c r="H29" s="22">
        <f t="shared" si="7"/>
        <v>14.2</v>
      </c>
      <c r="I29" s="22">
        <f t="shared" si="8"/>
        <v>13.5</v>
      </c>
      <c r="J29" s="22">
        <f t="shared" si="9"/>
        <v>12.3</v>
      </c>
      <c r="K29" s="22">
        <f t="shared" si="10"/>
        <v>11.3</v>
      </c>
      <c r="L29" s="22">
        <f t="shared" si="11"/>
        <v>10.700000000000001</v>
      </c>
      <c r="M29" s="22">
        <f t="shared" si="12"/>
        <v>10.200000000000001</v>
      </c>
      <c r="N29" s="22">
        <f t="shared" si="13"/>
        <v>9.9</v>
      </c>
      <c r="O29" s="22">
        <f t="shared" si="14"/>
        <v>9.4</v>
      </c>
      <c r="P29" s="51">
        <f t="shared" si="15"/>
        <v>8.700000000000001</v>
      </c>
      <c r="Q29" s="51">
        <f t="shared" si="16"/>
        <v>8.200000000000001</v>
      </c>
      <c r="R29" s="22">
        <f t="shared" si="17"/>
        <v>7.500000000000001</v>
      </c>
      <c r="S29" s="22">
        <f t="shared" si="18"/>
        <v>6.800000000000001</v>
      </c>
      <c r="T29" s="22">
        <f>U29+1.5</f>
        <v>6.1000000000000005</v>
      </c>
      <c r="U29" s="48">
        <f>V29+0.4</f>
        <v>4.6000000000000005</v>
      </c>
      <c r="V29" s="60">
        <f>W29+1.2</f>
        <v>4.2</v>
      </c>
      <c r="W29" s="51">
        <f>X29+1.8</f>
        <v>3</v>
      </c>
      <c r="X29" s="22">
        <v>1.2</v>
      </c>
      <c r="Y29" s="58" t="s">
        <v>25</v>
      </c>
      <c r="Z29" s="30"/>
      <c r="AA29" s="56"/>
    </row>
    <row r="30" spans="1:27" ht="22.5" customHeight="1">
      <c r="A30" s="22">
        <f t="shared" si="0"/>
        <v>23</v>
      </c>
      <c r="B30" s="22">
        <f t="shared" si="1"/>
        <v>19.7</v>
      </c>
      <c r="C30" s="22">
        <f t="shared" si="2"/>
        <v>18.8</v>
      </c>
      <c r="D30" s="22">
        <f t="shared" si="3"/>
        <v>18.3</v>
      </c>
      <c r="E30" s="22">
        <f t="shared" si="4"/>
        <v>17.7</v>
      </c>
      <c r="F30" s="22">
        <f t="shared" si="5"/>
        <v>17.099999999999998</v>
      </c>
      <c r="G30" s="22">
        <f t="shared" si="6"/>
        <v>16.299999999999997</v>
      </c>
      <c r="H30" s="22">
        <f t="shared" si="7"/>
        <v>15.599999999999996</v>
      </c>
      <c r="I30" s="22">
        <f t="shared" si="8"/>
        <v>14.899999999999997</v>
      </c>
      <c r="J30" s="22">
        <f t="shared" si="9"/>
        <v>13.699999999999998</v>
      </c>
      <c r="K30" s="22">
        <f t="shared" si="10"/>
        <v>12.699999999999998</v>
      </c>
      <c r="L30" s="22">
        <f t="shared" si="11"/>
        <v>12.099999999999998</v>
      </c>
      <c r="M30" s="22">
        <f t="shared" si="12"/>
        <v>11.599999999999998</v>
      </c>
      <c r="N30" s="22">
        <f t="shared" si="13"/>
        <v>11.299999999999997</v>
      </c>
      <c r="O30" s="22">
        <f t="shared" si="14"/>
        <v>10.799999999999997</v>
      </c>
      <c r="P30" s="51">
        <f t="shared" si="15"/>
        <v>10.099999999999998</v>
      </c>
      <c r="Q30" s="51">
        <f t="shared" si="16"/>
        <v>9.599999999999998</v>
      </c>
      <c r="R30" s="22">
        <f t="shared" si="17"/>
        <v>8.899999999999999</v>
      </c>
      <c r="S30" s="22">
        <f t="shared" si="18"/>
        <v>8.2</v>
      </c>
      <c r="T30" s="22">
        <f>U30+1.5</f>
        <v>7.5</v>
      </c>
      <c r="U30" s="48">
        <f>V30+0.4</f>
        <v>6</v>
      </c>
      <c r="V30" s="60">
        <f>W30+1.2</f>
        <v>5.6</v>
      </c>
      <c r="W30" s="51">
        <f>X30+1.8</f>
        <v>4.3999999999999995</v>
      </c>
      <c r="X30" s="22">
        <f>Y30+1.2</f>
        <v>2.5999999999999996</v>
      </c>
      <c r="Y30" s="22">
        <v>1.4</v>
      </c>
      <c r="Z30" s="21" t="s">
        <v>26</v>
      </c>
      <c r="AA30" s="59"/>
    </row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</sheetData>
  <sheetProtection/>
  <mergeCells count="1">
    <mergeCell ref="A3:Z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8" r:id="rId1"/>
  <headerFooter scaleWithDoc="0"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1">
      <selection activeCell="A3" sqref="A3:Z3"/>
    </sheetView>
  </sheetViews>
  <sheetFormatPr defaultColWidth="5.125" defaultRowHeight="18" customHeight="1"/>
  <cols>
    <col min="1" max="22" width="4.625" style="56" customWidth="1"/>
    <col min="23" max="23" width="5.625" style="56" customWidth="1"/>
    <col min="24" max="24" width="4.625" style="56" customWidth="1"/>
    <col min="25" max="25" width="4.625" style="31" customWidth="1"/>
    <col min="26" max="16384" width="5.125" style="31" customWidth="1"/>
  </cols>
  <sheetData>
    <row r="1" ht="18" customHeight="1">
      <c r="A1" s="66" t="s">
        <v>65</v>
      </c>
    </row>
    <row r="2" ht="16.5" customHeight="1">
      <c r="A2" s="66"/>
    </row>
    <row r="3" spans="1:26" ht="25.5" customHeight="1">
      <c r="A3" s="68" t="s">
        <v>70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5" spans="1:19" s="27" customFormat="1" ht="22.5" customHeight="1">
      <c r="A5" s="21" t="s">
        <v>1</v>
      </c>
      <c r="B5" s="19"/>
      <c r="C5" s="19"/>
      <c r="D5" s="19"/>
      <c r="E5" s="19"/>
      <c r="F5" s="19"/>
      <c r="G5" s="19"/>
      <c r="H5" s="19"/>
      <c r="I5" s="26"/>
      <c r="P5" s="28"/>
      <c r="Q5" s="28"/>
      <c r="R5" s="28"/>
      <c r="S5" s="28"/>
    </row>
    <row r="6" spans="1:19" s="27" customFormat="1" ht="22.5" customHeight="1">
      <c r="A6" s="22">
        <v>2</v>
      </c>
      <c r="B6" s="18" t="s">
        <v>2</v>
      </c>
      <c r="C6" s="19"/>
      <c r="D6" s="19"/>
      <c r="E6" s="19"/>
      <c r="F6" s="19"/>
      <c r="G6" s="19"/>
      <c r="H6" s="19"/>
      <c r="P6" s="28"/>
      <c r="Q6" s="28"/>
      <c r="R6" s="28"/>
      <c r="S6" s="28"/>
    </row>
    <row r="7" spans="1:19" s="27" customFormat="1" ht="22.5" customHeight="1">
      <c r="A7" s="22">
        <v>2</v>
      </c>
      <c r="B7" s="20">
        <v>2</v>
      </c>
      <c r="C7" s="18" t="s">
        <v>3</v>
      </c>
      <c r="D7" s="19"/>
      <c r="E7" s="19"/>
      <c r="F7" s="19"/>
      <c r="G7" s="19"/>
      <c r="H7" s="19"/>
      <c r="P7" s="28"/>
      <c r="Q7" s="28"/>
      <c r="R7" s="28"/>
      <c r="S7" s="28"/>
    </row>
    <row r="8" spans="1:19" s="27" customFormat="1" ht="22.5" customHeight="1">
      <c r="A8" s="22">
        <v>2</v>
      </c>
      <c r="B8" s="22">
        <v>2</v>
      </c>
      <c r="C8" s="20">
        <v>2</v>
      </c>
      <c r="D8" s="18" t="s">
        <v>4</v>
      </c>
      <c r="E8" s="19"/>
      <c r="F8" s="19"/>
      <c r="G8" s="19"/>
      <c r="H8" s="19"/>
      <c r="P8" s="28"/>
      <c r="Q8" s="28"/>
      <c r="R8" s="28"/>
      <c r="S8" s="28"/>
    </row>
    <row r="9" spans="1:22" s="27" customFormat="1" ht="22.5" customHeight="1">
      <c r="A9" s="22">
        <v>2</v>
      </c>
      <c r="B9" s="22">
        <v>2</v>
      </c>
      <c r="C9" s="22">
        <v>2</v>
      </c>
      <c r="D9" s="20">
        <v>2</v>
      </c>
      <c r="E9" s="18" t="s">
        <v>5</v>
      </c>
      <c r="F9" s="19"/>
      <c r="G9" s="19"/>
      <c r="H9" s="19"/>
      <c r="T9" s="26"/>
      <c r="U9" s="21"/>
      <c r="V9" s="33"/>
    </row>
    <row r="10" spans="1:22" s="27" customFormat="1" ht="22.5" customHeight="1">
      <c r="A10" s="22">
        <v>2</v>
      </c>
      <c r="B10" s="22">
        <v>2</v>
      </c>
      <c r="C10" s="22">
        <v>2</v>
      </c>
      <c r="D10" s="22">
        <v>2</v>
      </c>
      <c r="E10" s="20">
        <v>2</v>
      </c>
      <c r="F10" s="18" t="s">
        <v>6</v>
      </c>
      <c r="G10" s="19"/>
      <c r="H10" s="19"/>
      <c r="T10" s="26"/>
      <c r="U10" s="19"/>
      <c r="V10" s="33"/>
    </row>
    <row r="11" spans="1:22" s="27" customFormat="1" ht="22.5" customHeight="1">
      <c r="A11" s="22">
        <v>2</v>
      </c>
      <c r="B11" s="22">
        <v>2</v>
      </c>
      <c r="C11" s="22">
        <v>2</v>
      </c>
      <c r="D11" s="22">
        <v>2</v>
      </c>
      <c r="E11" s="22">
        <v>2</v>
      </c>
      <c r="F11" s="20">
        <v>2</v>
      </c>
      <c r="G11" s="18" t="s">
        <v>7</v>
      </c>
      <c r="H11" s="21"/>
      <c r="I11" s="19"/>
      <c r="T11" s="26"/>
      <c r="U11" s="19"/>
      <c r="V11" s="33"/>
    </row>
    <row r="12" spans="1:22" s="27" customFormat="1" ht="22.5" customHeight="1">
      <c r="A12" s="22">
        <v>2</v>
      </c>
      <c r="B12" s="22">
        <v>2</v>
      </c>
      <c r="C12" s="22">
        <v>2</v>
      </c>
      <c r="D12" s="22">
        <v>2</v>
      </c>
      <c r="E12" s="22">
        <v>2</v>
      </c>
      <c r="F12" s="20">
        <v>2</v>
      </c>
      <c r="G12" s="46">
        <v>2</v>
      </c>
      <c r="H12" s="21" t="s">
        <v>8</v>
      </c>
      <c r="I12" s="19"/>
      <c r="T12" s="26"/>
      <c r="U12" s="19"/>
      <c r="V12" s="33"/>
    </row>
    <row r="13" spans="1:22" s="27" customFormat="1" ht="22.5" customHeight="1">
      <c r="A13" s="22">
        <v>2</v>
      </c>
      <c r="B13" s="22">
        <v>2</v>
      </c>
      <c r="C13" s="22">
        <v>2</v>
      </c>
      <c r="D13" s="22">
        <v>2</v>
      </c>
      <c r="E13" s="22">
        <v>2</v>
      </c>
      <c r="F13" s="20">
        <v>2</v>
      </c>
      <c r="G13" s="20">
        <v>2</v>
      </c>
      <c r="H13" s="22">
        <v>2</v>
      </c>
      <c r="I13" s="18" t="s">
        <v>9</v>
      </c>
      <c r="J13" s="19"/>
      <c r="K13" s="19"/>
      <c r="T13" s="26"/>
      <c r="U13" s="19"/>
      <c r="V13" s="19"/>
    </row>
    <row r="14" spans="1:22" s="27" customFormat="1" ht="22.5" customHeight="1">
      <c r="A14" s="22">
        <v>2</v>
      </c>
      <c r="B14" s="22">
        <v>2</v>
      </c>
      <c r="C14" s="22">
        <v>2</v>
      </c>
      <c r="D14" s="22">
        <v>2</v>
      </c>
      <c r="E14" s="22">
        <v>2</v>
      </c>
      <c r="F14" s="20">
        <v>2</v>
      </c>
      <c r="G14" s="20">
        <v>2</v>
      </c>
      <c r="H14" s="22">
        <v>2</v>
      </c>
      <c r="I14" s="22">
        <v>2</v>
      </c>
      <c r="J14" s="18" t="s">
        <v>10</v>
      </c>
      <c r="K14" s="21"/>
      <c r="L14" s="19"/>
      <c r="T14" s="26"/>
      <c r="U14" s="35"/>
      <c r="V14" s="36"/>
    </row>
    <row r="15" spans="1:22" s="27" customFormat="1" ht="22.5" customHeight="1">
      <c r="A15" s="22">
        <v>2</v>
      </c>
      <c r="B15" s="22">
        <v>2</v>
      </c>
      <c r="C15" s="22">
        <v>2</v>
      </c>
      <c r="D15" s="22">
        <v>2</v>
      </c>
      <c r="E15" s="22">
        <v>2</v>
      </c>
      <c r="F15" s="20">
        <v>2</v>
      </c>
      <c r="G15" s="20">
        <v>2</v>
      </c>
      <c r="H15" s="22">
        <v>2</v>
      </c>
      <c r="I15" s="22">
        <v>2</v>
      </c>
      <c r="J15" s="47">
        <v>2</v>
      </c>
      <c r="K15" s="21" t="s">
        <v>11</v>
      </c>
      <c r="L15" s="19"/>
      <c r="T15" s="26"/>
      <c r="U15" s="35"/>
      <c r="V15" s="36"/>
    </row>
    <row r="16" spans="1:22" s="27" customFormat="1" ht="22.5" customHeight="1">
      <c r="A16" s="22">
        <v>2</v>
      </c>
      <c r="B16" s="22">
        <v>2</v>
      </c>
      <c r="C16" s="22">
        <v>2</v>
      </c>
      <c r="D16" s="22">
        <v>2</v>
      </c>
      <c r="E16" s="22">
        <v>2</v>
      </c>
      <c r="F16" s="20">
        <v>2</v>
      </c>
      <c r="G16" s="20">
        <v>2</v>
      </c>
      <c r="H16" s="22">
        <v>2</v>
      </c>
      <c r="I16" s="22">
        <v>2</v>
      </c>
      <c r="J16" s="22">
        <v>2</v>
      </c>
      <c r="K16" s="22">
        <v>2</v>
      </c>
      <c r="L16" s="18" t="s">
        <v>12</v>
      </c>
      <c r="M16" s="19"/>
      <c r="T16" s="26"/>
      <c r="U16" s="35"/>
      <c r="V16" s="36"/>
    </row>
    <row r="17" spans="1:22" s="27" customFormat="1" ht="22.5" customHeight="1">
      <c r="A17" s="22">
        <v>2</v>
      </c>
      <c r="B17" s="22">
        <v>2</v>
      </c>
      <c r="C17" s="22">
        <v>2</v>
      </c>
      <c r="D17" s="22">
        <v>2</v>
      </c>
      <c r="E17" s="22">
        <v>2</v>
      </c>
      <c r="F17" s="20">
        <v>2</v>
      </c>
      <c r="G17" s="20">
        <v>2</v>
      </c>
      <c r="H17" s="22">
        <v>2</v>
      </c>
      <c r="I17" s="22">
        <v>2</v>
      </c>
      <c r="J17" s="22">
        <v>2</v>
      </c>
      <c r="K17" s="22">
        <v>2</v>
      </c>
      <c r="L17" s="22">
        <v>2</v>
      </c>
      <c r="M17" s="18" t="s">
        <v>13</v>
      </c>
      <c r="N17" s="19"/>
      <c r="V17" s="19"/>
    </row>
    <row r="18" spans="1:22" s="27" customFormat="1" ht="22.5" customHeight="1">
      <c r="A18" s="22">
        <v>2</v>
      </c>
      <c r="B18" s="22">
        <v>2</v>
      </c>
      <c r="C18" s="22">
        <v>2</v>
      </c>
      <c r="D18" s="22">
        <v>2</v>
      </c>
      <c r="E18" s="22">
        <v>2</v>
      </c>
      <c r="F18" s="20">
        <v>2</v>
      </c>
      <c r="G18" s="20">
        <v>2</v>
      </c>
      <c r="H18" s="22">
        <v>2</v>
      </c>
      <c r="I18" s="22">
        <v>2</v>
      </c>
      <c r="J18" s="22">
        <v>2</v>
      </c>
      <c r="K18" s="22">
        <v>2</v>
      </c>
      <c r="L18" s="22">
        <v>2</v>
      </c>
      <c r="M18" s="22">
        <v>2</v>
      </c>
      <c r="N18" s="18" t="s">
        <v>14</v>
      </c>
      <c r="O18" s="19"/>
      <c r="V18" s="19"/>
    </row>
    <row r="19" spans="1:28" ht="22.5" customHeight="1">
      <c r="A19" s="65">
        <v>2</v>
      </c>
      <c r="B19" s="65">
        <v>2</v>
      </c>
      <c r="C19" s="65">
        <v>2</v>
      </c>
      <c r="D19" s="65">
        <v>2</v>
      </c>
      <c r="E19" s="65">
        <v>2</v>
      </c>
      <c r="F19" s="20">
        <v>2</v>
      </c>
      <c r="G19" s="20">
        <v>2</v>
      </c>
      <c r="H19" s="65">
        <v>2</v>
      </c>
      <c r="I19" s="65">
        <v>2</v>
      </c>
      <c r="J19" s="65">
        <v>2</v>
      </c>
      <c r="K19" s="65">
        <v>2</v>
      </c>
      <c r="L19" s="65">
        <v>2</v>
      </c>
      <c r="M19" s="65">
        <v>2</v>
      </c>
      <c r="N19" s="65">
        <v>2</v>
      </c>
      <c r="O19" s="29" t="s">
        <v>15</v>
      </c>
      <c r="P19" s="30"/>
      <c r="Q19" s="31"/>
      <c r="R19" s="31"/>
      <c r="S19" s="31"/>
      <c r="T19" s="31"/>
      <c r="U19" s="31"/>
      <c r="V19" s="38"/>
      <c r="W19" s="31"/>
      <c r="X19" s="31"/>
      <c r="AB19" s="27"/>
    </row>
    <row r="20" spans="1:24" ht="22.5" customHeight="1">
      <c r="A20" s="22">
        <v>3</v>
      </c>
      <c r="B20" s="22">
        <v>2</v>
      </c>
      <c r="C20" s="22">
        <v>2</v>
      </c>
      <c r="D20" s="22">
        <v>2</v>
      </c>
      <c r="E20" s="22">
        <v>2</v>
      </c>
      <c r="F20" s="22">
        <v>2</v>
      </c>
      <c r="G20" s="22">
        <v>2</v>
      </c>
      <c r="H20" s="22">
        <v>2</v>
      </c>
      <c r="I20" s="22">
        <v>2</v>
      </c>
      <c r="J20" s="22">
        <v>2</v>
      </c>
      <c r="K20" s="22">
        <v>2</v>
      </c>
      <c r="L20" s="22">
        <v>2</v>
      </c>
      <c r="M20" s="22">
        <v>2</v>
      </c>
      <c r="N20" s="22">
        <v>2</v>
      </c>
      <c r="O20" s="50">
        <v>2</v>
      </c>
      <c r="P20" s="31" t="s">
        <v>16</v>
      </c>
      <c r="Q20" s="31"/>
      <c r="R20" s="31"/>
      <c r="S20" s="31"/>
      <c r="T20" s="31"/>
      <c r="U20" s="31"/>
      <c r="V20" s="31"/>
      <c r="W20" s="31"/>
      <c r="X20" s="31"/>
    </row>
    <row r="21" spans="1:24" ht="22.5" customHeight="1">
      <c r="A21" s="22">
        <v>3</v>
      </c>
      <c r="B21" s="22">
        <v>2</v>
      </c>
      <c r="C21" s="22">
        <v>2</v>
      </c>
      <c r="D21" s="22">
        <v>2</v>
      </c>
      <c r="E21" s="22">
        <v>2</v>
      </c>
      <c r="F21" s="22">
        <v>2</v>
      </c>
      <c r="G21" s="22">
        <v>2</v>
      </c>
      <c r="H21" s="22">
        <v>2</v>
      </c>
      <c r="I21" s="22">
        <v>2</v>
      </c>
      <c r="J21" s="22">
        <v>2</v>
      </c>
      <c r="K21" s="22">
        <v>2</v>
      </c>
      <c r="L21" s="22">
        <v>2</v>
      </c>
      <c r="M21" s="22">
        <v>2</v>
      </c>
      <c r="N21" s="22">
        <v>2</v>
      </c>
      <c r="O21" s="50">
        <v>2</v>
      </c>
      <c r="P21" s="51">
        <v>2</v>
      </c>
      <c r="Q21" s="18" t="s">
        <v>17</v>
      </c>
      <c r="R21" s="21"/>
      <c r="S21" s="19"/>
      <c r="T21" s="31"/>
      <c r="U21" s="31"/>
      <c r="V21" s="31"/>
      <c r="W21" s="31"/>
      <c r="X21" s="31"/>
    </row>
    <row r="22" spans="1:24" ht="22.5" customHeight="1">
      <c r="A22" s="22">
        <v>3</v>
      </c>
      <c r="B22" s="22">
        <v>2</v>
      </c>
      <c r="C22" s="22">
        <v>2</v>
      </c>
      <c r="D22" s="22">
        <v>2</v>
      </c>
      <c r="E22" s="22">
        <v>2</v>
      </c>
      <c r="F22" s="22">
        <v>2</v>
      </c>
      <c r="G22" s="22">
        <v>2</v>
      </c>
      <c r="H22" s="22">
        <v>2</v>
      </c>
      <c r="I22" s="22">
        <v>2</v>
      </c>
      <c r="J22" s="22">
        <v>2</v>
      </c>
      <c r="K22" s="22">
        <v>2</v>
      </c>
      <c r="L22" s="22">
        <v>2</v>
      </c>
      <c r="M22" s="22">
        <v>2</v>
      </c>
      <c r="N22" s="22">
        <v>2</v>
      </c>
      <c r="O22" s="22">
        <v>2</v>
      </c>
      <c r="P22" s="20">
        <v>2</v>
      </c>
      <c r="Q22" s="20">
        <v>2</v>
      </c>
      <c r="R22" s="21" t="s">
        <v>18</v>
      </c>
      <c r="S22" s="19"/>
      <c r="T22" s="31"/>
      <c r="U22" s="31"/>
      <c r="V22" s="31"/>
      <c r="W22" s="31"/>
      <c r="X22" s="31"/>
    </row>
    <row r="23" spans="1:24" ht="22.5" customHeight="1">
      <c r="A23" s="22">
        <v>3</v>
      </c>
      <c r="B23" s="22">
        <v>2</v>
      </c>
      <c r="C23" s="22">
        <v>2</v>
      </c>
      <c r="D23" s="22">
        <v>2</v>
      </c>
      <c r="E23" s="22">
        <v>2</v>
      </c>
      <c r="F23" s="22">
        <v>2</v>
      </c>
      <c r="G23" s="22">
        <v>2</v>
      </c>
      <c r="H23" s="22">
        <v>2</v>
      </c>
      <c r="I23" s="22">
        <v>2</v>
      </c>
      <c r="J23" s="22">
        <v>2</v>
      </c>
      <c r="K23" s="22">
        <v>2</v>
      </c>
      <c r="L23" s="22">
        <v>2</v>
      </c>
      <c r="M23" s="22">
        <v>2</v>
      </c>
      <c r="N23" s="22">
        <v>2</v>
      </c>
      <c r="O23" s="50">
        <v>2</v>
      </c>
      <c r="P23" s="51">
        <v>2</v>
      </c>
      <c r="Q23" s="51">
        <v>2</v>
      </c>
      <c r="R23" s="20">
        <v>2</v>
      </c>
      <c r="S23" s="52" t="s">
        <v>19</v>
      </c>
      <c r="T23" s="19"/>
      <c r="U23" s="31"/>
      <c r="V23" s="31"/>
      <c r="W23" s="31"/>
      <c r="X23" s="31"/>
    </row>
    <row r="24" spans="1:24" ht="22.5" customHeight="1">
      <c r="A24" s="22">
        <v>3</v>
      </c>
      <c r="B24" s="22">
        <v>2</v>
      </c>
      <c r="C24" s="22">
        <v>2</v>
      </c>
      <c r="D24" s="22">
        <v>2</v>
      </c>
      <c r="E24" s="22">
        <v>2</v>
      </c>
      <c r="F24" s="22">
        <v>2</v>
      </c>
      <c r="G24" s="22">
        <v>2</v>
      </c>
      <c r="H24" s="22">
        <v>2</v>
      </c>
      <c r="I24" s="22">
        <v>2</v>
      </c>
      <c r="J24" s="22">
        <v>2</v>
      </c>
      <c r="K24" s="22">
        <v>2</v>
      </c>
      <c r="L24" s="22">
        <v>2</v>
      </c>
      <c r="M24" s="22">
        <v>2</v>
      </c>
      <c r="N24" s="22">
        <v>2</v>
      </c>
      <c r="O24" s="50">
        <v>2</v>
      </c>
      <c r="P24" s="51">
        <v>2</v>
      </c>
      <c r="Q24" s="51">
        <v>2</v>
      </c>
      <c r="R24" s="20">
        <v>2</v>
      </c>
      <c r="S24" s="22">
        <v>2</v>
      </c>
      <c r="T24" s="18" t="s">
        <v>20</v>
      </c>
      <c r="U24" s="30"/>
      <c r="V24" s="31"/>
      <c r="W24" s="31"/>
      <c r="X24" s="31"/>
    </row>
    <row r="25" spans="1:24" ht="22.5" customHeight="1">
      <c r="A25" s="22">
        <v>3</v>
      </c>
      <c r="B25" s="22">
        <v>2</v>
      </c>
      <c r="C25" s="22">
        <v>2</v>
      </c>
      <c r="D25" s="22">
        <v>2</v>
      </c>
      <c r="E25" s="22">
        <v>2</v>
      </c>
      <c r="F25" s="22">
        <v>2</v>
      </c>
      <c r="G25" s="22">
        <v>2</v>
      </c>
      <c r="H25" s="22">
        <v>2</v>
      </c>
      <c r="I25" s="22">
        <v>2</v>
      </c>
      <c r="J25" s="22">
        <v>2</v>
      </c>
      <c r="K25" s="22">
        <v>2</v>
      </c>
      <c r="L25" s="22">
        <v>2</v>
      </c>
      <c r="M25" s="22">
        <v>2</v>
      </c>
      <c r="N25" s="22">
        <v>2</v>
      </c>
      <c r="O25" s="50">
        <v>2</v>
      </c>
      <c r="P25" s="51">
        <v>2</v>
      </c>
      <c r="Q25" s="51">
        <v>2</v>
      </c>
      <c r="R25" s="20">
        <v>2</v>
      </c>
      <c r="S25" s="22">
        <v>2</v>
      </c>
      <c r="T25" s="22">
        <v>2</v>
      </c>
      <c r="U25" s="18" t="s">
        <v>21</v>
      </c>
      <c r="V25" s="30"/>
      <c r="W25" s="31"/>
      <c r="X25" s="31"/>
    </row>
    <row r="26" spans="1:24" ht="22.5" customHeight="1">
      <c r="A26" s="22">
        <v>3</v>
      </c>
      <c r="B26" s="22">
        <v>2</v>
      </c>
      <c r="C26" s="22">
        <v>2</v>
      </c>
      <c r="D26" s="22">
        <v>2</v>
      </c>
      <c r="E26" s="22">
        <v>2</v>
      </c>
      <c r="F26" s="22">
        <v>2</v>
      </c>
      <c r="G26" s="22">
        <v>2</v>
      </c>
      <c r="H26" s="22">
        <v>2</v>
      </c>
      <c r="I26" s="22">
        <v>2</v>
      </c>
      <c r="J26" s="22">
        <v>2</v>
      </c>
      <c r="K26" s="22">
        <v>2</v>
      </c>
      <c r="L26" s="22">
        <v>2</v>
      </c>
      <c r="M26" s="22">
        <v>2</v>
      </c>
      <c r="N26" s="22">
        <v>2</v>
      </c>
      <c r="O26" s="50">
        <v>2</v>
      </c>
      <c r="P26" s="51">
        <v>2</v>
      </c>
      <c r="Q26" s="51">
        <v>2</v>
      </c>
      <c r="R26" s="20">
        <v>2</v>
      </c>
      <c r="S26" s="22">
        <v>2</v>
      </c>
      <c r="T26" s="22">
        <v>2</v>
      </c>
      <c r="U26" s="22">
        <v>2</v>
      </c>
      <c r="V26" s="29" t="s">
        <v>22</v>
      </c>
      <c r="W26" s="30"/>
      <c r="X26" s="31"/>
    </row>
    <row r="27" spans="1:26" ht="22.5" customHeight="1">
      <c r="A27" s="22">
        <v>3</v>
      </c>
      <c r="B27" s="22">
        <v>2</v>
      </c>
      <c r="C27" s="22">
        <v>2</v>
      </c>
      <c r="D27" s="22">
        <v>2</v>
      </c>
      <c r="E27" s="22">
        <v>2</v>
      </c>
      <c r="F27" s="22">
        <v>2</v>
      </c>
      <c r="G27" s="22">
        <v>2</v>
      </c>
      <c r="H27" s="22">
        <v>2</v>
      </c>
      <c r="I27" s="22">
        <v>2</v>
      </c>
      <c r="J27" s="22">
        <v>2</v>
      </c>
      <c r="K27" s="22">
        <v>2</v>
      </c>
      <c r="L27" s="22">
        <v>2</v>
      </c>
      <c r="M27" s="22">
        <v>2</v>
      </c>
      <c r="N27" s="22">
        <v>2</v>
      </c>
      <c r="O27" s="50">
        <v>2</v>
      </c>
      <c r="P27" s="51">
        <v>2</v>
      </c>
      <c r="Q27" s="51">
        <v>2</v>
      </c>
      <c r="R27" s="20">
        <v>2</v>
      </c>
      <c r="S27" s="22">
        <v>2</v>
      </c>
      <c r="T27" s="22">
        <v>2</v>
      </c>
      <c r="U27" s="48">
        <v>2</v>
      </c>
      <c r="V27" s="50">
        <v>2</v>
      </c>
      <c r="W27" s="31" t="s">
        <v>23</v>
      </c>
      <c r="X27" s="30"/>
      <c r="Z27" s="56"/>
    </row>
    <row r="28" spans="1:26" ht="22.5" customHeight="1">
      <c r="A28" s="22">
        <v>3</v>
      </c>
      <c r="B28" s="22">
        <v>3</v>
      </c>
      <c r="C28" s="22">
        <v>3</v>
      </c>
      <c r="D28" s="22">
        <v>3</v>
      </c>
      <c r="E28" s="22">
        <v>3</v>
      </c>
      <c r="F28" s="22">
        <v>3</v>
      </c>
      <c r="G28" s="22">
        <v>3</v>
      </c>
      <c r="H28" s="22">
        <v>3</v>
      </c>
      <c r="I28" s="22">
        <v>3</v>
      </c>
      <c r="J28" s="22">
        <v>3</v>
      </c>
      <c r="K28" s="22">
        <v>3</v>
      </c>
      <c r="L28" s="22">
        <v>3</v>
      </c>
      <c r="M28" s="22">
        <v>3</v>
      </c>
      <c r="N28" s="22">
        <v>3</v>
      </c>
      <c r="O28" s="22">
        <v>3</v>
      </c>
      <c r="P28" s="51">
        <v>2</v>
      </c>
      <c r="Q28" s="51">
        <v>2</v>
      </c>
      <c r="R28" s="22">
        <v>2</v>
      </c>
      <c r="S28" s="22">
        <v>2</v>
      </c>
      <c r="T28" s="22">
        <v>2</v>
      </c>
      <c r="U28" s="48">
        <v>2</v>
      </c>
      <c r="V28" s="60">
        <v>2</v>
      </c>
      <c r="W28" s="22">
        <v>2</v>
      </c>
      <c r="X28" s="18" t="s">
        <v>24</v>
      </c>
      <c r="Y28" s="30"/>
      <c r="Z28" s="56"/>
    </row>
    <row r="29" spans="1:26" ht="22.5" customHeight="1">
      <c r="A29" s="22">
        <v>3</v>
      </c>
      <c r="B29" s="22">
        <v>3</v>
      </c>
      <c r="C29" s="22">
        <v>3</v>
      </c>
      <c r="D29" s="22">
        <v>3</v>
      </c>
      <c r="E29" s="22">
        <v>3</v>
      </c>
      <c r="F29" s="22">
        <v>3</v>
      </c>
      <c r="G29" s="22">
        <v>3</v>
      </c>
      <c r="H29" s="22">
        <v>3</v>
      </c>
      <c r="I29" s="22">
        <v>3</v>
      </c>
      <c r="J29" s="22">
        <v>3</v>
      </c>
      <c r="K29" s="22">
        <v>3</v>
      </c>
      <c r="L29" s="22">
        <v>3</v>
      </c>
      <c r="M29" s="22">
        <v>3</v>
      </c>
      <c r="N29" s="22">
        <v>3</v>
      </c>
      <c r="O29" s="22">
        <v>3</v>
      </c>
      <c r="P29" s="51">
        <v>2</v>
      </c>
      <c r="Q29" s="51">
        <v>2</v>
      </c>
      <c r="R29" s="22">
        <v>2</v>
      </c>
      <c r="S29" s="22">
        <v>2</v>
      </c>
      <c r="T29" s="22">
        <v>2</v>
      </c>
      <c r="U29" s="48">
        <v>2</v>
      </c>
      <c r="V29" s="60">
        <v>2</v>
      </c>
      <c r="W29" s="50">
        <v>2</v>
      </c>
      <c r="X29" s="22">
        <v>2</v>
      </c>
      <c r="Y29" s="58" t="s">
        <v>25</v>
      </c>
      <c r="Z29" s="56"/>
    </row>
    <row r="30" spans="1:26" ht="22.5" customHeight="1">
      <c r="A30" s="22">
        <v>3</v>
      </c>
      <c r="B30" s="22">
        <v>3</v>
      </c>
      <c r="C30" s="22">
        <v>3</v>
      </c>
      <c r="D30" s="22">
        <v>3</v>
      </c>
      <c r="E30" s="22">
        <v>3</v>
      </c>
      <c r="F30" s="22">
        <v>3</v>
      </c>
      <c r="G30" s="22">
        <v>3</v>
      </c>
      <c r="H30" s="22">
        <v>3</v>
      </c>
      <c r="I30" s="22">
        <v>3</v>
      </c>
      <c r="J30" s="22">
        <v>3</v>
      </c>
      <c r="K30" s="22">
        <v>3</v>
      </c>
      <c r="L30" s="22">
        <v>3</v>
      </c>
      <c r="M30" s="22">
        <v>3</v>
      </c>
      <c r="N30" s="22">
        <v>3</v>
      </c>
      <c r="O30" s="22">
        <v>3</v>
      </c>
      <c r="P30" s="51">
        <v>2</v>
      </c>
      <c r="Q30" s="51">
        <v>2</v>
      </c>
      <c r="R30" s="22">
        <v>2</v>
      </c>
      <c r="S30" s="22">
        <v>2</v>
      </c>
      <c r="T30" s="22">
        <v>2</v>
      </c>
      <c r="U30" s="48">
        <v>2</v>
      </c>
      <c r="V30" s="60">
        <v>2</v>
      </c>
      <c r="W30" s="50">
        <v>2</v>
      </c>
      <c r="X30" s="22">
        <v>2</v>
      </c>
      <c r="Y30" s="22">
        <v>2</v>
      </c>
      <c r="Z30" s="21" t="s">
        <v>26</v>
      </c>
    </row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</sheetData>
  <sheetProtection/>
  <mergeCells count="1">
    <mergeCell ref="A3:Z3"/>
  </mergeCells>
  <printOptions/>
  <pageMargins left="0.7480314960629921" right="0.7480314960629921" top="0.5905511811023623" bottom="0.5905511811023623" header="0.5118110236220472" footer="0.5118110236220472"/>
  <pageSetup orientation="landscape" paperSize="9" scale="67" r:id="rId1"/>
  <headerFooter scaleWithDoc="0" alignWithMargins="0">
    <oddFooter>&amp;C- 6 -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38"/>
  <sheetViews>
    <sheetView zoomScaleSheetLayoutView="100" zoomScalePageLayoutView="0" workbookViewId="0" topLeftCell="A13">
      <selection activeCell="N31" sqref="N31"/>
    </sheetView>
  </sheetViews>
  <sheetFormatPr defaultColWidth="9.00390625" defaultRowHeight="14.25"/>
  <cols>
    <col min="1" max="28" width="5.125" style="0" customWidth="1"/>
    <col min="29" max="30" width="4.625" style="0" customWidth="1"/>
  </cols>
  <sheetData>
    <row r="1" ht="20.25">
      <c r="A1" s="67" t="s">
        <v>66</v>
      </c>
    </row>
    <row r="2" ht="18.75" customHeight="1">
      <c r="A2" s="67"/>
    </row>
    <row r="3" spans="1:36" ht="27">
      <c r="A3" s="69" t="s">
        <v>27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10"/>
      <c r="AF3" s="10"/>
      <c r="AG3" s="10"/>
      <c r="AH3" s="10"/>
      <c r="AI3" s="10"/>
      <c r="AJ3" s="42"/>
    </row>
    <row r="4" spans="1:37" ht="15.75" customHeight="1">
      <c r="A4" s="21" t="s">
        <v>1</v>
      </c>
      <c r="B4" s="19"/>
      <c r="C4" s="19"/>
      <c r="D4" s="19"/>
      <c r="E4" s="19"/>
      <c r="F4" s="19"/>
      <c r="G4" s="19"/>
      <c r="H4" s="19"/>
      <c r="I4" s="26"/>
      <c r="J4" s="27"/>
      <c r="K4" s="27"/>
      <c r="L4" s="27"/>
      <c r="M4" s="27"/>
      <c r="N4" s="27"/>
      <c r="O4" s="27"/>
      <c r="P4" s="28"/>
      <c r="Q4" s="28"/>
      <c r="R4" s="28"/>
      <c r="S4" s="28"/>
      <c r="T4" s="27"/>
      <c r="U4" s="27"/>
      <c r="V4" s="27"/>
      <c r="W4" s="32"/>
      <c r="X4" s="32"/>
      <c r="Y4" s="32"/>
      <c r="Z4" s="32"/>
      <c r="AA4" s="32"/>
      <c r="AB4" s="32"/>
      <c r="AC4" s="32"/>
      <c r="AD4" s="32"/>
      <c r="AE4" s="13"/>
      <c r="AF4" s="13"/>
      <c r="AG4" s="13"/>
      <c r="AH4" s="13"/>
      <c r="AI4" s="42"/>
      <c r="AJ4" s="42"/>
      <c r="AK4" s="23"/>
    </row>
    <row r="5" spans="1:37" ht="15.75" customHeight="1">
      <c r="A5" s="22">
        <v>3.3</v>
      </c>
      <c r="B5" s="18" t="s">
        <v>2</v>
      </c>
      <c r="C5" s="19"/>
      <c r="D5" s="19"/>
      <c r="E5" s="19"/>
      <c r="F5" s="19"/>
      <c r="G5" s="19"/>
      <c r="H5" s="19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7"/>
      <c r="U5" s="27"/>
      <c r="V5" s="27"/>
      <c r="W5" s="32"/>
      <c r="X5" s="32"/>
      <c r="Y5" s="32"/>
      <c r="Z5" s="32"/>
      <c r="AA5" s="32"/>
      <c r="AB5" s="32"/>
      <c r="AC5" s="32"/>
      <c r="AD5" s="32"/>
      <c r="AE5" s="13"/>
      <c r="AF5" s="13"/>
      <c r="AG5" s="13"/>
      <c r="AH5" s="13"/>
      <c r="AI5" s="42"/>
      <c r="AJ5" s="42"/>
      <c r="AK5" s="23"/>
    </row>
    <row r="6" spans="1:37" ht="15.75" customHeight="1">
      <c r="A6" s="22">
        <f aca="true" t="shared" si="0" ref="A6:A32">B6+3.3</f>
        <v>4.2</v>
      </c>
      <c r="B6" s="20">
        <v>0.9</v>
      </c>
      <c r="C6" s="18" t="s">
        <v>3</v>
      </c>
      <c r="D6" s="19"/>
      <c r="E6" s="19"/>
      <c r="F6" s="19"/>
      <c r="G6" s="19"/>
      <c r="H6" s="19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7"/>
      <c r="U6" s="27"/>
      <c r="V6" s="27"/>
      <c r="W6" s="32"/>
      <c r="X6" s="32"/>
      <c r="Y6" s="32"/>
      <c r="Z6" s="32"/>
      <c r="AA6" s="32"/>
      <c r="AB6" s="32"/>
      <c r="AC6" s="32"/>
      <c r="AD6" s="32"/>
      <c r="AE6" s="13"/>
      <c r="AF6" s="13"/>
      <c r="AG6" s="13"/>
      <c r="AH6" s="13"/>
      <c r="AI6" s="42"/>
      <c r="AJ6" s="42"/>
      <c r="AK6" s="23"/>
    </row>
    <row r="7" spans="1:37" ht="15.75" customHeight="1">
      <c r="A7" s="22">
        <f t="shared" si="0"/>
        <v>4.699999999999999</v>
      </c>
      <c r="B7" s="22">
        <f aca="true" t="shared" si="1" ref="B7:B32">C7+0.9</f>
        <v>1.4</v>
      </c>
      <c r="C7" s="20">
        <v>0.5</v>
      </c>
      <c r="D7" s="18" t="s">
        <v>4</v>
      </c>
      <c r="E7" s="19"/>
      <c r="F7" s="19"/>
      <c r="G7" s="19"/>
      <c r="H7" s="19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7"/>
      <c r="U7" s="27"/>
      <c r="V7" s="27"/>
      <c r="W7" s="32"/>
      <c r="X7" s="32"/>
      <c r="Y7" s="32"/>
      <c r="Z7" s="32"/>
      <c r="AA7" s="32"/>
      <c r="AB7" s="32"/>
      <c r="AC7" s="32"/>
      <c r="AD7" s="32"/>
      <c r="AE7" s="13"/>
      <c r="AF7" s="13"/>
      <c r="AG7" s="13"/>
      <c r="AH7" s="13"/>
      <c r="AI7" s="42"/>
      <c r="AJ7" s="42"/>
      <c r="AK7" s="23"/>
    </row>
    <row r="8" spans="1:37" ht="15.75" customHeight="1">
      <c r="A8" s="22">
        <f t="shared" si="0"/>
        <v>5.3</v>
      </c>
      <c r="B8" s="22">
        <f t="shared" si="1"/>
        <v>2</v>
      </c>
      <c r="C8" s="22">
        <f aca="true" t="shared" si="2" ref="C8:C32">D8+0.5</f>
        <v>1.1</v>
      </c>
      <c r="D8" s="20">
        <v>0.6</v>
      </c>
      <c r="E8" s="18" t="s">
        <v>5</v>
      </c>
      <c r="F8" s="19"/>
      <c r="G8" s="19"/>
      <c r="H8" s="19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6"/>
      <c r="U8" s="21"/>
      <c r="V8" s="33"/>
      <c r="W8" s="34"/>
      <c r="X8" s="32"/>
      <c r="Y8" s="32"/>
      <c r="Z8" s="32"/>
      <c r="AA8" s="32"/>
      <c r="AB8" s="32"/>
      <c r="AC8" s="32"/>
      <c r="AD8" s="32"/>
      <c r="AE8" s="13"/>
      <c r="AF8" s="13"/>
      <c r="AG8" s="13"/>
      <c r="AH8" s="13"/>
      <c r="AI8" s="42"/>
      <c r="AJ8" s="42"/>
      <c r="AK8" s="23"/>
    </row>
    <row r="9" spans="1:37" ht="15.75" customHeight="1">
      <c r="A9" s="22">
        <f t="shared" si="0"/>
        <v>5.9</v>
      </c>
      <c r="B9" s="22">
        <f t="shared" si="1"/>
        <v>2.6</v>
      </c>
      <c r="C9" s="22">
        <f t="shared" si="2"/>
        <v>1.7</v>
      </c>
      <c r="D9" s="22">
        <f aca="true" t="shared" si="3" ref="D9:D32">E9+0.6</f>
        <v>1.2</v>
      </c>
      <c r="E9" s="20">
        <v>0.6</v>
      </c>
      <c r="F9" s="18" t="s">
        <v>6</v>
      </c>
      <c r="G9" s="19"/>
      <c r="H9" s="19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6"/>
      <c r="U9" s="19"/>
      <c r="V9" s="33"/>
      <c r="W9" s="34"/>
      <c r="X9" s="32"/>
      <c r="Y9" s="32"/>
      <c r="Z9" s="32"/>
      <c r="AA9" s="32"/>
      <c r="AB9" s="32"/>
      <c r="AC9" s="32"/>
      <c r="AD9" s="32"/>
      <c r="AE9" s="13"/>
      <c r="AF9" s="13"/>
      <c r="AG9" s="13"/>
      <c r="AH9" s="13"/>
      <c r="AI9" s="42"/>
      <c r="AJ9" s="42"/>
      <c r="AK9" s="23"/>
    </row>
    <row r="10" spans="1:37" ht="15.75" customHeight="1">
      <c r="A10" s="22">
        <f t="shared" si="0"/>
        <v>6.699999999999999</v>
      </c>
      <c r="B10" s="22">
        <f t="shared" si="1"/>
        <v>3.4</v>
      </c>
      <c r="C10" s="22">
        <f t="shared" si="2"/>
        <v>2.5</v>
      </c>
      <c r="D10" s="22">
        <f t="shared" si="3"/>
        <v>2</v>
      </c>
      <c r="E10" s="22">
        <f aca="true" t="shared" si="4" ref="E10:E32">F10+0.6</f>
        <v>1.4</v>
      </c>
      <c r="F10" s="20">
        <v>0.8</v>
      </c>
      <c r="G10" s="18" t="s">
        <v>7</v>
      </c>
      <c r="H10" s="21"/>
      <c r="I10" s="19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6"/>
      <c r="U10" s="19"/>
      <c r="V10" s="33"/>
      <c r="W10" s="32"/>
      <c r="X10" s="32"/>
      <c r="Y10" s="32"/>
      <c r="Z10" s="32"/>
      <c r="AA10" s="32"/>
      <c r="AB10" s="32"/>
      <c r="AC10" s="32"/>
      <c r="AD10" s="32"/>
      <c r="AE10" s="13"/>
      <c r="AF10" s="13"/>
      <c r="AG10" s="13"/>
      <c r="AH10" s="13"/>
      <c r="AI10" s="42"/>
      <c r="AJ10" s="42"/>
      <c r="AK10" s="23"/>
    </row>
    <row r="11" spans="1:37" ht="15.75" customHeight="1">
      <c r="A11" s="22">
        <f t="shared" si="0"/>
        <v>7.4</v>
      </c>
      <c r="B11" s="22">
        <f t="shared" si="1"/>
        <v>4.1000000000000005</v>
      </c>
      <c r="C11" s="22">
        <f t="shared" si="2"/>
        <v>3.2</v>
      </c>
      <c r="D11" s="22">
        <f t="shared" si="3"/>
        <v>2.7</v>
      </c>
      <c r="E11" s="22">
        <f t="shared" si="4"/>
        <v>2.1</v>
      </c>
      <c r="F11" s="20">
        <f aca="true" t="shared" si="5" ref="F11:F32">G11+0.8</f>
        <v>1.5</v>
      </c>
      <c r="G11" s="46">
        <v>0.7</v>
      </c>
      <c r="H11" s="21" t="s">
        <v>8</v>
      </c>
      <c r="I11" s="19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6"/>
      <c r="U11" s="19"/>
      <c r="V11" s="33"/>
      <c r="W11" s="32"/>
      <c r="X11" s="32"/>
      <c r="Y11" s="32"/>
      <c r="Z11" s="32"/>
      <c r="AA11" s="32"/>
      <c r="AB11" s="32"/>
      <c r="AC11" s="32"/>
      <c r="AD11" s="32"/>
      <c r="AE11" s="13"/>
      <c r="AF11" s="13"/>
      <c r="AG11" s="13"/>
      <c r="AH11" s="13"/>
      <c r="AI11" s="42"/>
      <c r="AJ11" s="42"/>
      <c r="AK11" s="23"/>
    </row>
    <row r="12" spans="1:37" ht="15.75" customHeight="1">
      <c r="A12" s="22">
        <f t="shared" si="0"/>
        <v>8.100000000000001</v>
      </c>
      <c r="B12" s="22">
        <f t="shared" si="1"/>
        <v>4.800000000000001</v>
      </c>
      <c r="C12" s="22">
        <f t="shared" si="2"/>
        <v>3.9000000000000004</v>
      </c>
      <c r="D12" s="22">
        <f t="shared" si="3"/>
        <v>3.4000000000000004</v>
      </c>
      <c r="E12" s="22">
        <f t="shared" si="4"/>
        <v>2.8000000000000003</v>
      </c>
      <c r="F12" s="20">
        <f t="shared" si="5"/>
        <v>2.2</v>
      </c>
      <c r="G12" s="20">
        <f aca="true" t="shared" si="6" ref="G12:G32">H12+0.7</f>
        <v>1.4</v>
      </c>
      <c r="H12" s="22">
        <v>0.7</v>
      </c>
      <c r="I12" s="18" t="s">
        <v>9</v>
      </c>
      <c r="J12" s="19"/>
      <c r="K12" s="19"/>
      <c r="L12" s="27"/>
      <c r="M12" s="27"/>
      <c r="N12" s="27"/>
      <c r="O12" s="27"/>
      <c r="P12" s="27"/>
      <c r="Q12" s="27"/>
      <c r="R12" s="27"/>
      <c r="S12" s="27"/>
      <c r="T12" s="26"/>
      <c r="U12" s="19"/>
      <c r="V12" s="19"/>
      <c r="W12" s="32"/>
      <c r="X12" s="32"/>
      <c r="Y12" s="32"/>
      <c r="Z12" s="32"/>
      <c r="AA12" s="32"/>
      <c r="AB12" s="32"/>
      <c r="AC12" s="32"/>
      <c r="AD12" s="32"/>
      <c r="AE12" s="13"/>
      <c r="AF12" s="13"/>
      <c r="AG12" s="13"/>
      <c r="AH12" s="13"/>
      <c r="AI12" s="42"/>
      <c r="AJ12" s="42"/>
      <c r="AK12" s="23"/>
    </row>
    <row r="13" spans="1:37" ht="15.75" customHeight="1">
      <c r="A13" s="22">
        <f t="shared" si="0"/>
        <v>9.3</v>
      </c>
      <c r="B13" s="22">
        <f t="shared" si="1"/>
        <v>6</v>
      </c>
      <c r="C13" s="22">
        <f t="shared" si="2"/>
        <v>5.1</v>
      </c>
      <c r="D13" s="22">
        <f t="shared" si="3"/>
        <v>4.6</v>
      </c>
      <c r="E13" s="22">
        <f t="shared" si="4"/>
        <v>3.9999999999999996</v>
      </c>
      <c r="F13" s="20">
        <f t="shared" si="5"/>
        <v>3.3999999999999995</v>
      </c>
      <c r="G13" s="20">
        <f t="shared" si="6"/>
        <v>2.5999999999999996</v>
      </c>
      <c r="H13" s="22">
        <f aca="true" t="shared" si="7" ref="H13:H32">I13+0.7</f>
        <v>1.9</v>
      </c>
      <c r="I13" s="22">
        <v>1.2</v>
      </c>
      <c r="J13" s="18" t="s">
        <v>10</v>
      </c>
      <c r="K13" s="21"/>
      <c r="L13" s="19"/>
      <c r="M13" s="27"/>
      <c r="N13" s="27"/>
      <c r="O13" s="27"/>
      <c r="P13" s="27"/>
      <c r="Q13" s="27"/>
      <c r="R13" s="27"/>
      <c r="S13" s="27"/>
      <c r="T13" s="26"/>
      <c r="U13" s="35"/>
      <c r="V13" s="36"/>
      <c r="W13" s="32"/>
      <c r="X13" s="32"/>
      <c r="Y13" s="32"/>
      <c r="Z13" s="32"/>
      <c r="AA13" s="32"/>
      <c r="AB13" s="32"/>
      <c r="AC13" s="32"/>
      <c r="AD13" s="32"/>
      <c r="AE13" s="13"/>
      <c r="AF13" s="13"/>
      <c r="AG13" s="13"/>
      <c r="AH13" s="13"/>
      <c r="AI13" s="42"/>
      <c r="AJ13" s="42"/>
      <c r="AK13" s="23"/>
    </row>
    <row r="14" spans="1:37" ht="15.75" customHeight="1">
      <c r="A14" s="22">
        <f t="shared" si="0"/>
        <v>10.3</v>
      </c>
      <c r="B14" s="22">
        <f t="shared" si="1"/>
        <v>7</v>
      </c>
      <c r="C14" s="22">
        <f t="shared" si="2"/>
        <v>6.1</v>
      </c>
      <c r="D14" s="22">
        <f t="shared" si="3"/>
        <v>5.6</v>
      </c>
      <c r="E14" s="22">
        <f t="shared" si="4"/>
        <v>5</v>
      </c>
      <c r="F14" s="20">
        <f t="shared" si="5"/>
        <v>4.4</v>
      </c>
      <c r="G14" s="20">
        <f t="shared" si="6"/>
        <v>3.6000000000000005</v>
      </c>
      <c r="H14" s="22">
        <f t="shared" si="7"/>
        <v>2.9000000000000004</v>
      </c>
      <c r="I14" s="22">
        <f aca="true" t="shared" si="8" ref="I14:I32">J14+1.2</f>
        <v>2.2</v>
      </c>
      <c r="J14" s="47">
        <v>1</v>
      </c>
      <c r="K14" s="21" t="s">
        <v>11</v>
      </c>
      <c r="L14" s="19"/>
      <c r="M14" s="27"/>
      <c r="N14" s="27"/>
      <c r="O14" s="27"/>
      <c r="P14" s="27"/>
      <c r="Q14" s="27"/>
      <c r="R14" s="27"/>
      <c r="S14" s="27"/>
      <c r="T14" s="26"/>
      <c r="U14" s="35"/>
      <c r="V14" s="36"/>
      <c r="W14" s="32"/>
      <c r="X14" s="32"/>
      <c r="Y14" s="32"/>
      <c r="Z14" s="32"/>
      <c r="AA14" s="32"/>
      <c r="AB14" s="32"/>
      <c r="AC14" s="32"/>
      <c r="AD14" s="32"/>
      <c r="AE14" s="13"/>
      <c r="AF14" s="13"/>
      <c r="AG14" s="13"/>
      <c r="AH14" s="13"/>
      <c r="AI14" s="42"/>
      <c r="AJ14" s="42"/>
      <c r="AK14" s="23"/>
    </row>
    <row r="15" spans="1:37" ht="15.75" customHeight="1">
      <c r="A15" s="22">
        <f t="shared" si="0"/>
        <v>10.899999999999999</v>
      </c>
      <c r="B15" s="22">
        <f t="shared" si="1"/>
        <v>7.6</v>
      </c>
      <c r="C15" s="22">
        <f t="shared" si="2"/>
        <v>6.699999999999999</v>
      </c>
      <c r="D15" s="22">
        <f t="shared" si="3"/>
        <v>6.199999999999999</v>
      </c>
      <c r="E15" s="22">
        <f t="shared" si="4"/>
        <v>5.6</v>
      </c>
      <c r="F15" s="20">
        <f t="shared" si="5"/>
        <v>5</v>
      </c>
      <c r="G15" s="20">
        <f t="shared" si="6"/>
        <v>4.2</v>
      </c>
      <c r="H15" s="22">
        <f t="shared" si="7"/>
        <v>3.5</v>
      </c>
      <c r="I15" s="22">
        <f t="shared" si="8"/>
        <v>2.8</v>
      </c>
      <c r="J15" s="22">
        <f aca="true" t="shared" si="9" ref="J15:J32">K15+1</f>
        <v>1.6</v>
      </c>
      <c r="K15" s="22">
        <v>0.6</v>
      </c>
      <c r="L15" s="18" t="s">
        <v>12</v>
      </c>
      <c r="M15" s="19"/>
      <c r="N15" s="27"/>
      <c r="O15" s="27"/>
      <c r="P15" s="27"/>
      <c r="Q15" s="27"/>
      <c r="R15" s="27"/>
      <c r="S15" s="27"/>
      <c r="T15" s="26"/>
      <c r="U15" s="35"/>
      <c r="V15" s="36"/>
      <c r="W15" s="37"/>
      <c r="X15" s="37"/>
      <c r="Y15" s="37"/>
      <c r="Z15" s="37"/>
      <c r="AA15" s="37"/>
      <c r="AB15" s="37"/>
      <c r="AC15" s="37"/>
      <c r="AD15" s="37"/>
      <c r="AE15" s="12"/>
      <c r="AF15" s="12"/>
      <c r="AG15" s="12"/>
      <c r="AH15" s="12"/>
      <c r="AI15" s="11"/>
      <c r="AJ15" s="42"/>
      <c r="AK15" s="23"/>
    </row>
    <row r="16" spans="1:37" ht="15.75" customHeight="1">
      <c r="A16" s="22">
        <f t="shared" si="0"/>
        <v>11.399999999999999</v>
      </c>
      <c r="B16" s="22">
        <f t="shared" si="1"/>
        <v>8.1</v>
      </c>
      <c r="C16" s="22">
        <f t="shared" si="2"/>
        <v>7.199999999999999</v>
      </c>
      <c r="D16" s="22">
        <f t="shared" si="3"/>
        <v>6.699999999999999</v>
      </c>
      <c r="E16" s="22">
        <f t="shared" si="4"/>
        <v>6.1</v>
      </c>
      <c r="F16" s="20">
        <f t="shared" si="5"/>
        <v>5.5</v>
      </c>
      <c r="G16" s="20">
        <f t="shared" si="6"/>
        <v>4.7</v>
      </c>
      <c r="H16" s="22">
        <f t="shared" si="7"/>
        <v>4</v>
      </c>
      <c r="I16" s="22">
        <f t="shared" si="8"/>
        <v>3.3</v>
      </c>
      <c r="J16" s="22">
        <f t="shared" si="9"/>
        <v>2.1</v>
      </c>
      <c r="K16" s="22">
        <f aca="true" t="shared" si="10" ref="K16:K32">L16+0.6</f>
        <v>1.1</v>
      </c>
      <c r="L16" s="22">
        <v>0.5</v>
      </c>
      <c r="M16" s="18" t="s">
        <v>13</v>
      </c>
      <c r="N16" s="19"/>
      <c r="O16" s="27"/>
      <c r="P16" s="27"/>
      <c r="Q16" s="27"/>
      <c r="R16" s="27"/>
      <c r="S16" s="27"/>
      <c r="T16" s="27"/>
      <c r="U16" s="27"/>
      <c r="V16" s="19"/>
      <c r="W16" s="34"/>
      <c r="X16" s="34"/>
      <c r="Y16" s="34"/>
      <c r="Z16" s="34"/>
      <c r="AA16" s="34"/>
      <c r="AB16" s="34"/>
      <c r="AC16" s="34"/>
      <c r="AD16" s="34"/>
      <c r="AE16" s="16"/>
      <c r="AF16" s="16"/>
      <c r="AG16" s="16"/>
      <c r="AH16" s="16"/>
      <c r="AI16" s="11"/>
      <c r="AJ16" s="42"/>
      <c r="AK16" s="23"/>
    </row>
    <row r="17" spans="1:37" ht="15.75" customHeight="1">
      <c r="A17" s="22">
        <f t="shared" si="0"/>
        <v>11.7</v>
      </c>
      <c r="B17" s="22">
        <f t="shared" si="1"/>
        <v>8.399999999999999</v>
      </c>
      <c r="C17" s="22">
        <f t="shared" si="2"/>
        <v>7.499999999999999</v>
      </c>
      <c r="D17" s="22">
        <f t="shared" si="3"/>
        <v>6.999999999999999</v>
      </c>
      <c r="E17" s="22">
        <f t="shared" si="4"/>
        <v>6.3999999999999995</v>
      </c>
      <c r="F17" s="20">
        <f t="shared" si="5"/>
        <v>5.8</v>
      </c>
      <c r="G17" s="20">
        <f t="shared" si="6"/>
        <v>5</v>
      </c>
      <c r="H17" s="22">
        <f t="shared" si="7"/>
        <v>4.3</v>
      </c>
      <c r="I17" s="22">
        <f t="shared" si="8"/>
        <v>3.5999999999999996</v>
      </c>
      <c r="J17" s="22">
        <f t="shared" si="9"/>
        <v>2.4</v>
      </c>
      <c r="K17" s="22">
        <f t="shared" si="10"/>
        <v>1.4</v>
      </c>
      <c r="L17" s="22">
        <f aca="true" t="shared" si="11" ref="L17:L32">M17+0.5</f>
        <v>0.8</v>
      </c>
      <c r="M17" s="22">
        <v>0.3</v>
      </c>
      <c r="N17" s="18" t="s">
        <v>14</v>
      </c>
      <c r="O17" s="19"/>
      <c r="P17" s="27"/>
      <c r="Q17" s="27"/>
      <c r="R17" s="27"/>
      <c r="S17" s="27"/>
      <c r="T17" s="27"/>
      <c r="U17" s="27"/>
      <c r="V17" s="19"/>
      <c r="W17" s="34"/>
      <c r="X17" s="34"/>
      <c r="Y17" s="34"/>
      <c r="Z17" s="34"/>
      <c r="AA17" s="34"/>
      <c r="AB17" s="34"/>
      <c r="AC17" s="34"/>
      <c r="AD17" s="34"/>
      <c r="AE17" s="16"/>
      <c r="AF17" s="16"/>
      <c r="AG17" s="16"/>
      <c r="AH17" s="16"/>
      <c r="AI17" s="11"/>
      <c r="AJ17" s="42"/>
      <c r="AK17" s="23"/>
    </row>
    <row r="18" spans="1:37" ht="15.75" customHeight="1">
      <c r="A18" s="22">
        <f t="shared" si="0"/>
        <v>12.2</v>
      </c>
      <c r="B18" s="22">
        <f t="shared" si="1"/>
        <v>8.899999999999999</v>
      </c>
      <c r="C18" s="22">
        <f t="shared" si="2"/>
        <v>7.999999999999999</v>
      </c>
      <c r="D18" s="22">
        <f t="shared" si="3"/>
        <v>7.499999999999999</v>
      </c>
      <c r="E18" s="22">
        <f t="shared" si="4"/>
        <v>6.8999999999999995</v>
      </c>
      <c r="F18" s="20">
        <f t="shared" si="5"/>
        <v>6.3</v>
      </c>
      <c r="G18" s="20">
        <f t="shared" si="6"/>
        <v>5.5</v>
      </c>
      <c r="H18" s="22">
        <f t="shared" si="7"/>
        <v>4.8</v>
      </c>
      <c r="I18" s="22">
        <f t="shared" si="8"/>
        <v>4.1</v>
      </c>
      <c r="J18" s="22">
        <f t="shared" si="9"/>
        <v>2.9</v>
      </c>
      <c r="K18" s="22">
        <f t="shared" si="10"/>
        <v>1.9</v>
      </c>
      <c r="L18" s="22">
        <f t="shared" si="11"/>
        <v>1.3</v>
      </c>
      <c r="M18" s="22">
        <f aca="true" t="shared" si="12" ref="M18:M32">N18+0.3</f>
        <v>0.8</v>
      </c>
      <c r="N18" s="22">
        <v>0.5</v>
      </c>
      <c r="O18" s="29" t="s">
        <v>15</v>
      </c>
      <c r="P18" s="30"/>
      <c r="Q18" s="31"/>
      <c r="R18" s="31"/>
      <c r="S18" s="31"/>
      <c r="T18" s="31"/>
      <c r="U18" s="31"/>
      <c r="V18" s="38"/>
      <c r="W18" s="34"/>
      <c r="X18" s="34"/>
      <c r="Y18" s="34"/>
      <c r="Z18" s="34"/>
      <c r="AA18" s="34"/>
      <c r="AB18" s="34"/>
      <c r="AC18" s="34"/>
      <c r="AD18" s="34"/>
      <c r="AE18" s="16"/>
      <c r="AF18" s="16"/>
      <c r="AG18" s="16"/>
      <c r="AH18" s="43"/>
      <c r="AI18" s="11"/>
      <c r="AJ18" s="42"/>
      <c r="AK18" s="23"/>
    </row>
    <row r="19" spans="1:37" ht="15.75" customHeight="1">
      <c r="A19" s="22">
        <f t="shared" si="0"/>
        <v>12.899999999999999</v>
      </c>
      <c r="B19" s="22">
        <f t="shared" si="1"/>
        <v>9.6</v>
      </c>
      <c r="C19" s="22">
        <f t="shared" si="2"/>
        <v>8.7</v>
      </c>
      <c r="D19" s="22">
        <f t="shared" si="3"/>
        <v>8.2</v>
      </c>
      <c r="E19" s="22">
        <f t="shared" si="4"/>
        <v>7.6</v>
      </c>
      <c r="F19" s="20">
        <f t="shared" si="5"/>
        <v>7</v>
      </c>
      <c r="G19" s="20">
        <f t="shared" si="6"/>
        <v>6.2</v>
      </c>
      <c r="H19" s="22">
        <f t="shared" si="7"/>
        <v>5.5</v>
      </c>
      <c r="I19" s="22">
        <f t="shared" si="8"/>
        <v>4.8</v>
      </c>
      <c r="J19" s="22">
        <f t="shared" si="9"/>
        <v>3.6</v>
      </c>
      <c r="K19" s="22">
        <f t="shared" si="10"/>
        <v>2.6</v>
      </c>
      <c r="L19" s="22">
        <f t="shared" si="11"/>
        <v>2</v>
      </c>
      <c r="M19" s="22">
        <f t="shared" si="12"/>
        <v>1.5</v>
      </c>
      <c r="N19" s="48">
        <f aca="true" t="shared" si="13" ref="N19:N32">O19+0.5</f>
        <v>1.2</v>
      </c>
      <c r="O19" s="49">
        <v>0.7</v>
      </c>
      <c r="P19" s="31" t="s">
        <v>16</v>
      </c>
      <c r="Q19" s="31"/>
      <c r="R19" s="31"/>
      <c r="S19" s="31"/>
      <c r="T19" s="31"/>
      <c r="U19" s="31"/>
      <c r="V19" s="31"/>
      <c r="W19" s="34"/>
      <c r="X19" s="34"/>
      <c r="Y19" s="34"/>
      <c r="Z19" s="34"/>
      <c r="AA19" s="34"/>
      <c r="AB19" s="34"/>
      <c r="AC19" s="34"/>
      <c r="AD19" s="34"/>
      <c r="AE19" s="16"/>
      <c r="AF19" s="16"/>
      <c r="AG19" s="16"/>
      <c r="AH19" s="43"/>
      <c r="AI19" s="11"/>
      <c r="AJ19" s="42"/>
      <c r="AK19" s="23"/>
    </row>
    <row r="20" spans="1:37" ht="15.75" customHeight="1">
      <c r="A20" s="22">
        <f t="shared" si="0"/>
        <v>13.399999999999999</v>
      </c>
      <c r="B20" s="22">
        <f t="shared" si="1"/>
        <v>10.1</v>
      </c>
      <c r="C20" s="22">
        <f t="shared" si="2"/>
        <v>9.2</v>
      </c>
      <c r="D20" s="22">
        <f t="shared" si="3"/>
        <v>8.7</v>
      </c>
      <c r="E20" s="22">
        <f t="shared" si="4"/>
        <v>8.1</v>
      </c>
      <c r="F20" s="20">
        <f t="shared" si="5"/>
        <v>7.5</v>
      </c>
      <c r="G20" s="20">
        <f t="shared" si="6"/>
        <v>6.7</v>
      </c>
      <c r="H20" s="22">
        <f t="shared" si="7"/>
        <v>6</v>
      </c>
      <c r="I20" s="22">
        <f t="shared" si="8"/>
        <v>5.3</v>
      </c>
      <c r="J20" s="22">
        <f t="shared" si="9"/>
        <v>4.1</v>
      </c>
      <c r="K20" s="22">
        <f t="shared" si="10"/>
        <v>3.1</v>
      </c>
      <c r="L20" s="22">
        <f t="shared" si="11"/>
        <v>2.5</v>
      </c>
      <c r="M20" s="22">
        <f t="shared" si="12"/>
        <v>2</v>
      </c>
      <c r="N20" s="48">
        <f t="shared" si="13"/>
        <v>1.7</v>
      </c>
      <c r="O20" s="50">
        <f aca="true" t="shared" si="14" ref="O20:O32">P20+0.7</f>
        <v>1.2</v>
      </c>
      <c r="P20" s="51">
        <v>0.5</v>
      </c>
      <c r="Q20" s="18" t="s">
        <v>17</v>
      </c>
      <c r="R20" s="21"/>
      <c r="S20" s="19"/>
      <c r="T20" s="31"/>
      <c r="U20" s="31"/>
      <c r="V20" s="31"/>
      <c r="W20" s="34"/>
      <c r="X20" s="34"/>
      <c r="Y20" s="34"/>
      <c r="Z20" s="34"/>
      <c r="AA20" s="34"/>
      <c r="AB20" s="34"/>
      <c r="AC20" s="34"/>
      <c r="AD20" s="34"/>
      <c r="AE20" s="16"/>
      <c r="AF20" s="16"/>
      <c r="AG20" s="16"/>
      <c r="AH20" s="43"/>
      <c r="AI20" s="11"/>
      <c r="AJ20" s="42"/>
      <c r="AK20" s="23"/>
    </row>
    <row r="21" spans="1:37" ht="15.75" customHeight="1">
      <c r="A21" s="22">
        <f t="shared" si="0"/>
        <v>14.100000000000001</v>
      </c>
      <c r="B21" s="22">
        <f t="shared" si="1"/>
        <v>10.8</v>
      </c>
      <c r="C21" s="22">
        <f t="shared" si="2"/>
        <v>9.9</v>
      </c>
      <c r="D21" s="22">
        <f t="shared" si="3"/>
        <v>9.4</v>
      </c>
      <c r="E21" s="22">
        <f t="shared" si="4"/>
        <v>8.8</v>
      </c>
      <c r="F21" s="20">
        <f t="shared" si="5"/>
        <v>8.200000000000001</v>
      </c>
      <c r="G21" s="20">
        <f t="shared" si="6"/>
        <v>7.4</v>
      </c>
      <c r="H21" s="22">
        <f t="shared" si="7"/>
        <v>6.7</v>
      </c>
      <c r="I21" s="22">
        <f t="shared" si="8"/>
        <v>6</v>
      </c>
      <c r="J21" s="22">
        <f t="shared" si="9"/>
        <v>4.8</v>
      </c>
      <c r="K21" s="22">
        <f t="shared" si="10"/>
        <v>3.8</v>
      </c>
      <c r="L21" s="22">
        <f t="shared" si="11"/>
        <v>3.1999999999999997</v>
      </c>
      <c r="M21" s="22">
        <f t="shared" si="12"/>
        <v>2.6999999999999997</v>
      </c>
      <c r="N21" s="48">
        <f t="shared" si="13"/>
        <v>2.4</v>
      </c>
      <c r="O21" s="50">
        <f t="shared" si="14"/>
        <v>1.9</v>
      </c>
      <c r="P21" s="51">
        <f aca="true" t="shared" si="15" ref="P21:P32">Q21+0.5</f>
        <v>1.2</v>
      </c>
      <c r="Q21" s="46">
        <v>0.7</v>
      </c>
      <c r="R21" s="21" t="s">
        <v>18</v>
      </c>
      <c r="S21" s="19"/>
      <c r="T21" s="31"/>
      <c r="U21" s="31"/>
      <c r="V21" s="31"/>
      <c r="W21" s="34"/>
      <c r="X21" s="34"/>
      <c r="Y21" s="34"/>
      <c r="Z21" s="34"/>
      <c r="AA21" s="34"/>
      <c r="AB21" s="34"/>
      <c r="AC21" s="34"/>
      <c r="AD21" s="34"/>
      <c r="AE21" s="16"/>
      <c r="AF21" s="16"/>
      <c r="AG21" s="16"/>
      <c r="AH21" s="16"/>
      <c r="AI21" s="11"/>
      <c r="AJ21" s="42"/>
      <c r="AK21" s="23"/>
    </row>
    <row r="22" spans="1:37" ht="15.75" customHeight="1">
      <c r="A22" s="22">
        <f t="shared" si="0"/>
        <v>14.8</v>
      </c>
      <c r="B22" s="22">
        <f t="shared" si="1"/>
        <v>11.5</v>
      </c>
      <c r="C22" s="22">
        <f t="shared" si="2"/>
        <v>10.6</v>
      </c>
      <c r="D22" s="22">
        <f t="shared" si="3"/>
        <v>10.1</v>
      </c>
      <c r="E22" s="22">
        <f t="shared" si="4"/>
        <v>9.5</v>
      </c>
      <c r="F22" s="20">
        <f t="shared" si="5"/>
        <v>8.9</v>
      </c>
      <c r="G22" s="20">
        <f t="shared" si="6"/>
        <v>8.1</v>
      </c>
      <c r="H22" s="22">
        <f t="shared" si="7"/>
        <v>7.3999999999999995</v>
      </c>
      <c r="I22" s="22">
        <f t="shared" si="8"/>
        <v>6.699999999999999</v>
      </c>
      <c r="J22" s="22">
        <f t="shared" si="9"/>
        <v>5.499999999999999</v>
      </c>
      <c r="K22" s="22">
        <f t="shared" si="10"/>
        <v>4.499999999999999</v>
      </c>
      <c r="L22" s="22">
        <f t="shared" si="11"/>
        <v>3.8999999999999995</v>
      </c>
      <c r="M22" s="22">
        <f t="shared" si="12"/>
        <v>3.3999999999999995</v>
      </c>
      <c r="N22" s="48">
        <f t="shared" si="13"/>
        <v>3.0999999999999996</v>
      </c>
      <c r="O22" s="50">
        <f t="shared" si="14"/>
        <v>2.5999999999999996</v>
      </c>
      <c r="P22" s="51">
        <f t="shared" si="15"/>
        <v>1.9</v>
      </c>
      <c r="Q22" s="22">
        <f aca="true" t="shared" si="16" ref="Q22:Q32">R22+0.7</f>
        <v>1.4</v>
      </c>
      <c r="R22" s="52">
        <v>0.7</v>
      </c>
      <c r="S22" s="18" t="s">
        <v>19</v>
      </c>
      <c r="T22" s="30"/>
      <c r="U22" s="31"/>
      <c r="V22" s="31"/>
      <c r="W22" s="37"/>
      <c r="X22" s="37"/>
      <c r="Y22" s="37"/>
      <c r="Z22" s="37"/>
      <c r="AA22" s="37"/>
      <c r="AB22" s="37"/>
      <c r="AC22" s="37"/>
      <c r="AD22" s="37"/>
      <c r="AE22" s="12"/>
      <c r="AF22" s="12"/>
      <c r="AG22" s="12"/>
      <c r="AH22" s="12"/>
      <c r="AI22" s="11"/>
      <c r="AJ22" s="42"/>
      <c r="AK22" s="23"/>
    </row>
    <row r="23" spans="1:37" ht="15.75" customHeight="1">
      <c r="A23" s="22">
        <f t="shared" si="0"/>
        <v>15.5</v>
      </c>
      <c r="B23" s="22">
        <f t="shared" si="1"/>
        <v>12.2</v>
      </c>
      <c r="C23" s="22">
        <f t="shared" si="2"/>
        <v>11.299999999999999</v>
      </c>
      <c r="D23" s="22">
        <f t="shared" si="3"/>
        <v>10.799999999999999</v>
      </c>
      <c r="E23" s="22">
        <f t="shared" si="4"/>
        <v>10.2</v>
      </c>
      <c r="F23" s="20">
        <f t="shared" si="5"/>
        <v>9.6</v>
      </c>
      <c r="G23" s="20">
        <f t="shared" si="6"/>
        <v>8.799999999999999</v>
      </c>
      <c r="H23" s="22">
        <f t="shared" si="7"/>
        <v>8.1</v>
      </c>
      <c r="I23" s="22">
        <f t="shared" si="8"/>
        <v>7.3999999999999995</v>
      </c>
      <c r="J23" s="22">
        <f t="shared" si="9"/>
        <v>6.199999999999999</v>
      </c>
      <c r="K23" s="22">
        <f t="shared" si="10"/>
        <v>5.199999999999999</v>
      </c>
      <c r="L23" s="22">
        <f t="shared" si="11"/>
        <v>4.6</v>
      </c>
      <c r="M23" s="22">
        <f t="shared" si="12"/>
        <v>4.1</v>
      </c>
      <c r="N23" s="48">
        <f t="shared" si="13"/>
        <v>3.8</v>
      </c>
      <c r="O23" s="50">
        <f t="shared" si="14"/>
        <v>3.3</v>
      </c>
      <c r="P23" s="51">
        <f t="shared" si="15"/>
        <v>2.5999999999999996</v>
      </c>
      <c r="Q23" s="22">
        <f t="shared" si="16"/>
        <v>2.0999999999999996</v>
      </c>
      <c r="R23" s="22">
        <f aca="true" t="shared" si="17" ref="R23:R32">S23+0.7</f>
        <v>1.4</v>
      </c>
      <c r="S23" s="22">
        <v>0.7</v>
      </c>
      <c r="T23" s="18" t="s">
        <v>20</v>
      </c>
      <c r="U23" s="30"/>
      <c r="V23" s="31"/>
      <c r="W23" s="34"/>
      <c r="X23" s="34"/>
      <c r="Y23" s="34"/>
      <c r="Z23" s="34"/>
      <c r="AA23" s="34"/>
      <c r="AB23" s="34"/>
      <c r="AC23" s="34"/>
      <c r="AD23" s="34"/>
      <c r="AE23" s="16"/>
      <c r="AF23" s="16"/>
      <c r="AG23" s="16"/>
      <c r="AH23" s="16"/>
      <c r="AI23" s="11"/>
      <c r="AJ23" s="42"/>
      <c r="AK23" s="23"/>
    </row>
    <row r="24" spans="1:37" ht="15.75" customHeight="1">
      <c r="A24" s="22">
        <f t="shared" si="0"/>
        <v>17</v>
      </c>
      <c r="B24" s="22">
        <f t="shared" si="1"/>
        <v>13.7</v>
      </c>
      <c r="C24" s="22">
        <f t="shared" si="2"/>
        <v>12.799999999999999</v>
      </c>
      <c r="D24" s="22">
        <f t="shared" si="3"/>
        <v>12.299999999999999</v>
      </c>
      <c r="E24" s="22">
        <f t="shared" si="4"/>
        <v>11.7</v>
      </c>
      <c r="F24" s="20">
        <f t="shared" si="5"/>
        <v>11.1</v>
      </c>
      <c r="G24" s="20">
        <f t="shared" si="6"/>
        <v>10.299999999999999</v>
      </c>
      <c r="H24" s="22">
        <f t="shared" si="7"/>
        <v>9.6</v>
      </c>
      <c r="I24" s="22">
        <f t="shared" si="8"/>
        <v>8.9</v>
      </c>
      <c r="J24" s="22">
        <f t="shared" si="9"/>
        <v>7.7</v>
      </c>
      <c r="K24" s="22">
        <f t="shared" si="10"/>
        <v>6.7</v>
      </c>
      <c r="L24" s="22">
        <f t="shared" si="11"/>
        <v>6.1000000000000005</v>
      </c>
      <c r="M24" s="22">
        <f t="shared" si="12"/>
        <v>5.6000000000000005</v>
      </c>
      <c r="N24" s="48">
        <f t="shared" si="13"/>
        <v>5.300000000000001</v>
      </c>
      <c r="O24" s="50">
        <f t="shared" si="14"/>
        <v>4.800000000000001</v>
      </c>
      <c r="P24" s="51">
        <f t="shared" si="15"/>
        <v>4.1000000000000005</v>
      </c>
      <c r="Q24" s="22">
        <f t="shared" si="16"/>
        <v>3.6000000000000005</v>
      </c>
      <c r="R24" s="22">
        <f t="shared" si="17"/>
        <v>2.9000000000000004</v>
      </c>
      <c r="S24" s="22">
        <f aca="true" t="shared" si="18" ref="S24:S32">T24+0.7</f>
        <v>2.2</v>
      </c>
      <c r="T24" s="22">
        <v>1.5</v>
      </c>
      <c r="U24" s="29" t="s">
        <v>21</v>
      </c>
      <c r="V24" s="30"/>
      <c r="W24" s="34"/>
      <c r="X24" s="34"/>
      <c r="Y24" s="34"/>
      <c r="Z24" s="34"/>
      <c r="AA24" s="34"/>
      <c r="AB24" s="34"/>
      <c r="AC24" s="34"/>
      <c r="AD24" s="34"/>
      <c r="AE24" s="16"/>
      <c r="AF24" s="16"/>
      <c r="AG24" s="16"/>
      <c r="AH24" s="16"/>
      <c r="AI24" s="11"/>
      <c r="AJ24" s="42"/>
      <c r="AK24" s="23"/>
    </row>
    <row r="25" spans="1:37" ht="15.75" customHeight="1">
      <c r="A25" s="22">
        <f t="shared" si="0"/>
        <v>17.4</v>
      </c>
      <c r="B25" s="22">
        <f t="shared" si="1"/>
        <v>14.099999999999998</v>
      </c>
      <c r="C25" s="22">
        <f t="shared" si="2"/>
        <v>13.199999999999998</v>
      </c>
      <c r="D25" s="22">
        <f t="shared" si="3"/>
        <v>12.699999999999998</v>
      </c>
      <c r="E25" s="22">
        <f t="shared" si="4"/>
        <v>12.099999999999998</v>
      </c>
      <c r="F25" s="20">
        <f t="shared" si="5"/>
        <v>11.499999999999998</v>
      </c>
      <c r="G25" s="20">
        <f t="shared" si="6"/>
        <v>10.699999999999998</v>
      </c>
      <c r="H25" s="22">
        <f t="shared" si="7"/>
        <v>9.999999999999998</v>
      </c>
      <c r="I25" s="22">
        <f t="shared" si="8"/>
        <v>9.299999999999999</v>
      </c>
      <c r="J25" s="22">
        <f t="shared" si="9"/>
        <v>8.1</v>
      </c>
      <c r="K25" s="22">
        <f t="shared" si="10"/>
        <v>7.1</v>
      </c>
      <c r="L25" s="22">
        <f t="shared" si="11"/>
        <v>6.5</v>
      </c>
      <c r="M25" s="22">
        <f t="shared" si="12"/>
        <v>6</v>
      </c>
      <c r="N25" s="48">
        <f t="shared" si="13"/>
        <v>5.7</v>
      </c>
      <c r="O25" s="50">
        <f t="shared" si="14"/>
        <v>5.2</v>
      </c>
      <c r="P25" s="51">
        <f t="shared" si="15"/>
        <v>4.5</v>
      </c>
      <c r="Q25" s="22">
        <f t="shared" si="16"/>
        <v>4</v>
      </c>
      <c r="R25" s="22">
        <f t="shared" si="17"/>
        <v>3.3</v>
      </c>
      <c r="S25" s="22">
        <f t="shared" si="18"/>
        <v>2.5999999999999996</v>
      </c>
      <c r="T25" s="22">
        <f aca="true" t="shared" si="19" ref="T25:T32">U25+1.5</f>
        <v>1.9</v>
      </c>
      <c r="U25" s="52">
        <v>0.4</v>
      </c>
      <c r="V25" s="31" t="s">
        <v>22</v>
      </c>
      <c r="W25" s="39"/>
      <c r="X25" s="39"/>
      <c r="Y25" s="39"/>
      <c r="Z25" s="39"/>
      <c r="AA25" s="39"/>
      <c r="AB25" s="39"/>
      <c r="AC25" s="40"/>
      <c r="AD25" s="40"/>
      <c r="AE25" s="6"/>
      <c r="AF25" s="6"/>
      <c r="AG25" s="6"/>
      <c r="AH25" s="6"/>
      <c r="AI25" s="44"/>
      <c r="AJ25" s="45"/>
      <c r="AK25" s="23"/>
    </row>
    <row r="26" spans="1:37" ht="15.75" customHeight="1">
      <c r="A26" s="22">
        <f t="shared" si="0"/>
        <v>18.099999999999998</v>
      </c>
      <c r="B26" s="22">
        <f t="shared" si="1"/>
        <v>14.799999999999999</v>
      </c>
      <c r="C26" s="22">
        <f t="shared" si="2"/>
        <v>13.899999999999999</v>
      </c>
      <c r="D26" s="22">
        <f t="shared" si="3"/>
        <v>13.399999999999999</v>
      </c>
      <c r="E26" s="22">
        <f t="shared" si="4"/>
        <v>12.799999999999999</v>
      </c>
      <c r="F26" s="20">
        <f t="shared" si="5"/>
        <v>12.2</v>
      </c>
      <c r="G26" s="20">
        <f t="shared" si="6"/>
        <v>11.399999999999999</v>
      </c>
      <c r="H26" s="22">
        <f t="shared" si="7"/>
        <v>10.7</v>
      </c>
      <c r="I26" s="22">
        <f t="shared" si="8"/>
        <v>10</v>
      </c>
      <c r="J26" s="22">
        <f t="shared" si="9"/>
        <v>8.8</v>
      </c>
      <c r="K26" s="22">
        <f t="shared" si="10"/>
        <v>7.8</v>
      </c>
      <c r="L26" s="22">
        <f t="shared" si="11"/>
        <v>7.2</v>
      </c>
      <c r="M26" s="22">
        <f t="shared" si="12"/>
        <v>6.7</v>
      </c>
      <c r="N26" s="48">
        <f t="shared" si="13"/>
        <v>6.4</v>
      </c>
      <c r="O26" s="50">
        <f t="shared" si="14"/>
        <v>5.9</v>
      </c>
      <c r="P26" s="51">
        <f t="shared" si="15"/>
        <v>5.2</v>
      </c>
      <c r="Q26" s="22">
        <f t="shared" si="16"/>
        <v>4.7</v>
      </c>
      <c r="R26" s="22">
        <f t="shared" si="17"/>
        <v>4</v>
      </c>
      <c r="S26" s="22">
        <f t="shared" si="18"/>
        <v>3.3</v>
      </c>
      <c r="T26" s="22">
        <f t="shared" si="19"/>
        <v>2.6</v>
      </c>
      <c r="U26" s="53">
        <f aca="true" t="shared" si="20" ref="U26:U32">V26+0.4</f>
        <v>1.1</v>
      </c>
      <c r="V26" s="54">
        <v>0.7</v>
      </c>
      <c r="W26" s="39" t="s">
        <v>28</v>
      </c>
      <c r="X26" s="39"/>
      <c r="Y26" s="39"/>
      <c r="Z26" s="39"/>
      <c r="AA26" s="39"/>
      <c r="AB26" s="39"/>
      <c r="AC26" s="40"/>
      <c r="AD26" s="40"/>
      <c r="AE26" s="6"/>
      <c r="AF26" s="6"/>
      <c r="AG26" s="6"/>
      <c r="AH26" s="6"/>
      <c r="AI26" s="25"/>
      <c r="AJ26" s="24"/>
      <c r="AK26" s="23"/>
    </row>
    <row r="27" spans="1:37" ht="15.75" customHeight="1">
      <c r="A27" s="22">
        <f t="shared" si="0"/>
        <v>18.4</v>
      </c>
      <c r="B27" s="22">
        <f t="shared" si="1"/>
        <v>15.099999999999998</v>
      </c>
      <c r="C27" s="22">
        <f t="shared" si="2"/>
        <v>14.199999999999998</v>
      </c>
      <c r="D27" s="22">
        <f t="shared" si="3"/>
        <v>13.699999999999998</v>
      </c>
      <c r="E27" s="22">
        <f t="shared" si="4"/>
        <v>13.099999999999998</v>
      </c>
      <c r="F27" s="20">
        <f t="shared" si="5"/>
        <v>12.499999999999998</v>
      </c>
      <c r="G27" s="20">
        <f t="shared" si="6"/>
        <v>11.699999999999998</v>
      </c>
      <c r="H27" s="22">
        <f t="shared" si="7"/>
        <v>10.999999999999998</v>
      </c>
      <c r="I27" s="22">
        <f t="shared" si="8"/>
        <v>10.299999999999999</v>
      </c>
      <c r="J27" s="22">
        <f t="shared" si="9"/>
        <v>9.1</v>
      </c>
      <c r="K27" s="22">
        <f t="shared" si="10"/>
        <v>8.1</v>
      </c>
      <c r="L27" s="22">
        <f t="shared" si="11"/>
        <v>7.5</v>
      </c>
      <c r="M27" s="22">
        <f t="shared" si="12"/>
        <v>7</v>
      </c>
      <c r="N27" s="48">
        <f t="shared" si="13"/>
        <v>6.7</v>
      </c>
      <c r="O27" s="50">
        <f t="shared" si="14"/>
        <v>6.2</v>
      </c>
      <c r="P27" s="51">
        <f t="shared" si="15"/>
        <v>5.5</v>
      </c>
      <c r="Q27" s="22">
        <f t="shared" si="16"/>
        <v>5</v>
      </c>
      <c r="R27" s="22">
        <f t="shared" si="17"/>
        <v>4.3</v>
      </c>
      <c r="S27" s="22">
        <f t="shared" si="18"/>
        <v>3.5999999999999996</v>
      </c>
      <c r="T27" s="22">
        <f t="shared" si="19"/>
        <v>2.9</v>
      </c>
      <c r="U27" s="53">
        <f t="shared" si="20"/>
        <v>1.4</v>
      </c>
      <c r="V27" s="55">
        <f aca="true" t="shared" si="21" ref="V27:V32">W27+0.7</f>
        <v>1</v>
      </c>
      <c r="W27" s="54">
        <v>0.3</v>
      </c>
      <c r="X27" s="39" t="s">
        <v>29</v>
      </c>
      <c r="Y27" s="39"/>
      <c r="Z27" s="39"/>
      <c r="AA27" s="39"/>
      <c r="AB27" s="39"/>
      <c r="AC27" s="40"/>
      <c r="AD27" s="40"/>
      <c r="AE27" s="6"/>
      <c r="AF27" s="6"/>
      <c r="AG27" s="6"/>
      <c r="AH27" s="6"/>
      <c r="AI27" s="25"/>
      <c r="AJ27" s="24"/>
      <c r="AK27" s="23"/>
    </row>
    <row r="28" spans="1:37" ht="15.75" customHeight="1">
      <c r="A28" s="22">
        <f t="shared" si="0"/>
        <v>19</v>
      </c>
      <c r="B28" s="22">
        <f t="shared" si="1"/>
        <v>15.7</v>
      </c>
      <c r="C28" s="22">
        <f t="shared" si="2"/>
        <v>14.799999999999999</v>
      </c>
      <c r="D28" s="22">
        <f t="shared" si="3"/>
        <v>14.299999999999999</v>
      </c>
      <c r="E28" s="22">
        <f t="shared" si="4"/>
        <v>13.7</v>
      </c>
      <c r="F28" s="20">
        <f t="shared" si="5"/>
        <v>13.1</v>
      </c>
      <c r="G28" s="20">
        <f t="shared" si="6"/>
        <v>12.299999999999999</v>
      </c>
      <c r="H28" s="22">
        <f t="shared" si="7"/>
        <v>11.6</v>
      </c>
      <c r="I28" s="22">
        <f t="shared" si="8"/>
        <v>10.9</v>
      </c>
      <c r="J28" s="22">
        <f t="shared" si="9"/>
        <v>9.700000000000001</v>
      </c>
      <c r="K28" s="22">
        <f t="shared" si="10"/>
        <v>8.700000000000001</v>
      </c>
      <c r="L28" s="22">
        <f t="shared" si="11"/>
        <v>8.100000000000001</v>
      </c>
      <c r="M28" s="22">
        <f t="shared" si="12"/>
        <v>7.6000000000000005</v>
      </c>
      <c r="N28" s="48">
        <f t="shared" si="13"/>
        <v>7.300000000000001</v>
      </c>
      <c r="O28" s="50">
        <f t="shared" si="14"/>
        <v>6.800000000000001</v>
      </c>
      <c r="P28" s="51">
        <f t="shared" si="15"/>
        <v>6.1000000000000005</v>
      </c>
      <c r="Q28" s="22">
        <f t="shared" si="16"/>
        <v>5.6000000000000005</v>
      </c>
      <c r="R28" s="22">
        <f t="shared" si="17"/>
        <v>4.9</v>
      </c>
      <c r="S28" s="22">
        <f t="shared" si="18"/>
        <v>4.2</v>
      </c>
      <c r="T28" s="22">
        <f t="shared" si="19"/>
        <v>3.5</v>
      </c>
      <c r="U28" s="55">
        <f t="shared" si="20"/>
        <v>2</v>
      </c>
      <c r="V28" s="55">
        <f t="shared" si="21"/>
        <v>1.5999999999999999</v>
      </c>
      <c r="W28" s="54">
        <f>X28+0.3</f>
        <v>0.8999999999999999</v>
      </c>
      <c r="X28" s="54">
        <v>0.6</v>
      </c>
      <c r="Y28" s="39" t="s">
        <v>30</v>
      </c>
      <c r="Z28" s="39"/>
      <c r="AA28" s="39"/>
      <c r="AB28" s="39"/>
      <c r="AC28" s="40"/>
      <c r="AD28" s="40"/>
      <c r="AE28" s="6"/>
      <c r="AF28" s="6"/>
      <c r="AG28" s="6"/>
      <c r="AH28" s="6"/>
      <c r="AI28" s="25"/>
      <c r="AJ28" s="24"/>
      <c r="AK28" s="23"/>
    </row>
    <row r="29" spans="1:37" ht="15.75" customHeight="1">
      <c r="A29" s="22">
        <f t="shared" si="0"/>
        <v>20.599999999999998</v>
      </c>
      <c r="B29" s="22">
        <f t="shared" si="1"/>
        <v>17.299999999999997</v>
      </c>
      <c r="C29" s="22">
        <f t="shared" si="2"/>
        <v>16.4</v>
      </c>
      <c r="D29" s="22">
        <f t="shared" si="3"/>
        <v>15.899999999999999</v>
      </c>
      <c r="E29" s="22">
        <f t="shared" si="4"/>
        <v>15.299999999999999</v>
      </c>
      <c r="F29" s="22">
        <f t="shared" si="5"/>
        <v>14.7</v>
      </c>
      <c r="G29" s="22">
        <f t="shared" si="6"/>
        <v>13.899999999999999</v>
      </c>
      <c r="H29" s="22">
        <f t="shared" si="7"/>
        <v>13.2</v>
      </c>
      <c r="I29" s="22">
        <f t="shared" si="8"/>
        <v>12.5</v>
      </c>
      <c r="J29" s="22">
        <f t="shared" si="9"/>
        <v>11.3</v>
      </c>
      <c r="K29" s="22">
        <f t="shared" si="10"/>
        <v>10.3</v>
      </c>
      <c r="L29" s="22">
        <f t="shared" si="11"/>
        <v>9.700000000000001</v>
      </c>
      <c r="M29" s="22">
        <f t="shared" si="12"/>
        <v>9.200000000000001</v>
      </c>
      <c r="N29" s="48">
        <f t="shared" si="13"/>
        <v>8.9</v>
      </c>
      <c r="O29" s="50">
        <f t="shared" si="14"/>
        <v>8.4</v>
      </c>
      <c r="P29" s="51">
        <f t="shared" si="15"/>
        <v>7.7</v>
      </c>
      <c r="Q29" s="22">
        <f t="shared" si="16"/>
        <v>7.2</v>
      </c>
      <c r="R29" s="22">
        <f t="shared" si="17"/>
        <v>6.5</v>
      </c>
      <c r="S29" s="22">
        <f t="shared" si="18"/>
        <v>5.8</v>
      </c>
      <c r="T29" s="22">
        <f t="shared" si="19"/>
        <v>5.1</v>
      </c>
      <c r="U29" s="55">
        <f t="shared" si="20"/>
        <v>3.6</v>
      </c>
      <c r="V29" s="55">
        <f t="shared" si="21"/>
        <v>3.2</v>
      </c>
      <c r="W29" s="54">
        <f>X29+0.3</f>
        <v>2.5</v>
      </c>
      <c r="X29" s="54">
        <f>Y29+0.6</f>
        <v>2.2</v>
      </c>
      <c r="Y29" s="54">
        <v>1.6</v>
      </c>
      <c r="Z29" s="41" t="s">
        <v>31</v>
      </c>
      <c r="AA29" s="39"/>
      <c r="AB29" s="39"/>
      <c r="AC29" s="40"/>
      <c r="AD29" s="40"/>
      <c r="AE29" s="6"/>
      <c r="AF29" s="6"/>
      <c r="AG29" s="6"/>
      <c r="AH29" s="6"/>
      <c r="AI29" s="25"/>
      <c r="AJ29" s="24"/>
      <c r="AK29" s="23"/>
    </row>
    <row r="30" spans="1:37" ht="15.75" customHeight="1">
      <c r="A30" s="22">
        <f t="shared" si="0"/>
        <v>21.2</v>
      </c>
      <c r="B30" s="22">
        <f t="shared" si="1"/>
        <v>17.9</v>
      </c>
      <c r="C30" s="22">
        <f t="shared" si="2"/>
        <v>17</v>
      </c>
      <c r="D30" s="22">
        <f t="shared" si="3"/>
        <v>16.5</v>
      </c>
      <c r="E30" s="22">
        <f t="shared" si="4"/>
        <v>15.899999999999999</v>
      </c>
      <c r="F30" s="22">
        <f t="shared" si="5"/>
        <v>15.299999999999999</v>
      </c>
      <c r="G30" s="22">
        <f t="shared" si="6"/>
        <v>14.499999999999998</v>
      </c>
      <c r="H30" s="22">
        <f t="shared" si="7"/>
        <v>13.799999999999999</v>
      </c>
      <c r="I30" s="22">
        <f t="shared" si="8"/>
        <v>13.1</v>
      </c>
      <c r="J30" s="22">
        <f t="shared" si="9"/>
        <v>11.9</v>
      </c>
      <c r="K30" s="22">
        <f t="shared" si="10"/>
        <v>10.9</v>
      </c>
      <c r="L30" s="22">
        <f t="shared" si="11"/>
        <v>10.3</v>
      </c>
      <c r="M30" s="22">
        <f t="shared" si="12"/>
        <v>9.8</v>
      </c>
      <c r="N30" s="48">
        <f t="shared" si="13"/>
        <v>9.5</v>
      </c>
      <c r="O30" s="50">
        <f t="shared" si="14"/>
        <v>9</v>
      </c>
      <c r="P30" s="51">
        <f t="shared" si="15"/>
        <v>8.3</v>
      </c>
      <c r="Q30" s="22">
        <f t="shared" si="16"/>
        <v>7.800000000000001</v>
      </c>
      <c r="R30" s="22">
        <f t="shared" si="17"/>
        <v>7.1000000000000005</v>
      </c>
      <c r="S30" s="22">
        <f t="shared" si="18"/>
        <v>6.4</v>
      </c>
      <c r="T30" s="22">
        <f t="shared" si="19"/>
        <v>5.7</v>
      </c>
      <c r="U30" s="55">
        <f t="shared" si="20"/>
        <v>4.2</v>
      </c>
      <c r="V30" s="55">
        <f t="shared" si="21"/>
        <v>3.8</v>
      </c>
      <c r="W30" s="54">
        <f>X30+0.3</f>
        <v>3.1</v>
      </c>
      <c r="X30" s="54">
        <f>Y30+0.6</f>
        <v>2.8000000000000003</v>
      </c>
      <c r="Y30" s="54">
        <f>Z30+1.6</f>
        <v>2.2</v>
      </c>
      <c r="Z30" s="54">
        <v>0.6</v>
      </c>
      <c r="AA30" s="39" t="s">
        <v>32</v>
      </c>
      <c r="AB30" s="39"/>
      <c r="AC30" s="40"/>
      <c r="AD30" s="40"/>
      <c r="AE30" s="6"/>
      <c r="AF30" s="6"/>
      <c r="AG30" s="6"/>
      <c r="AH30" s="6"/>
      <c r="AI30" s="25" t="s">
        <v>33</v>
      </c>
      <c r="AJ30" s="24"/>
      <c r="AK30" s="23"/>
    </row>
    <row r="31" spans="1:37" ht="15.75" customHeight="1">
      <c r="A31" s="22">
        <f t="shared" si="0"/>
        <v>21.8</v>
      </c>
      <c r="B31" s="22">
        <f t="shared" si="1"/>
        <v>18.5</v>
      </c>
      <c r="C31" s="22">
        <f t="shared" si="2"/>
        <v>17.6</v>
      </c>
      <c r="D31" s="22">
        <f t="shared" si="3"/>
        <v>17.1</v>
      </c>
      <c r="E31" s="22">
        <f t="shared" si="4"/>
        <v>16.5</v>
      </c>
      <c r="F31" s="22">
        <f t="shared" si="5"/>
        <v>15.899999999999999</v>
      </c>
      <c r="G31" s="22">
        <f t="shared" si="6"/>
        <v>15.099999999999998</v>
      </c>
      <c r="H31" s="22">
        <f t="shared" si="7"/>
        <v>14.399999999999999</v>
      </c>
      <c r="I31" s="22">
        <f t="shared" si="8"/>
        <v>13.7</v>
      </c>
      <c r="J31" s="22">
        <f t="shared" si="9"/>
        <v>12.5</v>
      </c>
      <c r="K31" s="22">
        <f t="shared" si="10"/>
        <v>11.5</v>
      </c>
      <c r="L31" s="22">
        <f t="shared" si="11"/>
        <v>10.9</v>
      </c>
      <c r="M31" s="22">
        <f t="shared" si="12"/>
        <v>10.4</v>
      </c>
      <c r="N31" s="48">
        <f t="shared" si="13"/>
        <v>10.1</v>
      </c>
      <c r="O31" s="50">
        <f t="shared" si="14"/>
        <v>9.6</v>
      </c>
      <c r="P31" s="51">
        <f t="shared" si="15"/>
        <v>8.9</v>
      </c>
      <c r="Q31" s="22">
        <f t="shared" si="16"/>
        <v>8.4</v>
      </c>
      <c r="R31" s="22">
        <f t="shared" si="17"/>
        <v>7.7</v>
      </c>
      <c r="S31" s="22">
        <f t="shared" si="18"/>
        <v>7</v>
      </c>
      <c r="T31" s="22">
        <f t="shared" si="19"/>
        <v>6.3</v>
      </c>
      <c r="U31" s="55">
        <f t="shared" si="20"/>
        <v>4.8</v>
      </c>
      <c r="V31" s="55">
        <f t="shared" si="21"/>
        <v>4.3999999999999995</v>
      </c>
      <c r="W31" s="54">
        <f>X31+0.3</f>
        <v>3.6999999999999997</v>
      </c>
      <c r="X31" s="54">
        <f>Y31+0.6</f>
        <v>3.4</v>
      </c>
      <c r="Y31" s="54">
        <f>Z31+1.6</f>
        <v>2.8</v>
      </c>
      <c r="Z31" s="54">
        <f>AA31+0.6</f>
        <v>1.2</v>
      </c>
      <c r="AA31" s="54">
        <v>0.6</v>
      </c>
      <c r="AB31" s="39" t="s">
        <v>34</v>
      </c>
      <c r="AC31" s="40"/>
      <c r="AD31" s="40"/>
      <c r="AE31" s="6"/>
      <c r="AF31" s="6"/>
      <c r="AG31" s="6"/>
      <c r="AH31" s="6"/>
      <c r="AI31" s="25"/>
      <c r="AJ31" s="24"/>
      <c r="AK31" s="23"/>
    </row>
    <row r="32" spans="1:37" ht="15.75" customHeight="1">
      <c r="A32" s="22">
        <f t="shared" si="0"/>
        <v>22.8</v>
      </c>
      <c r="B32" s="22">
        <f t="shared" si="1"/>
        <v>19.5</v>
      </c>
      <c r="C32" s="22">
        <f t="shared" si="2"/>
        <v>18.6</v>
      </c>
      <c r="D32" s="22">
        <f t="shared" si="3"/>
        <v>18.1</v>
      </c>
      <c r="E32" s="22">
        <f t="shared" si="4"/>
        <v>17.5</v>
      </c>
      <c r="F32" s="22">
        <f t="shared" si="5"/>
        <v>16.9</v>
      </c>
      <c r="G32" s="22">
        <f t="shared" si="6"/>
        <v>16.099999999999998</v>
      </c>
      <c r="H32" s="22">
        <f t="shared" si="7"/>
        <v>15.399999999999997</v>
      </c>
      <c r="I32" s="22">
        <f t="shared" si="8"/>
        <v>14.699999999999998</v>
      </c>
      <c r="J32" s="22">
        <f t="shared" si="9"/>
        <v>13.499999999999998</v>
      </c>
      <c r="K32" s="22">
        <f t="shared" si="10"/>
        <v>12.499999999999998</v>
      </c>
      <c r="L32" s="22">
        <f t="shared" si="11"/>
        <v>11.899999999999999</v>
      </c>
      <c r="M32" s="22">
        <f t="shared" si="12"/>
        <v>11.399999999999999</v>
      </c>
      <c r="N32" s="48">
        <f t="shared" si="13"/>
        <v>11.099999999999998</v>
      </c>
      <c r="O32" s="50">
        <f t="shared" si="14"/>
        <v>10.599999999999998</v>
      </c>
      <c r="P32" s="51">
        <f t="shared" si="15"/>
        <v>9.899999999999999</v>
      </c>
      <c r="Q32" s="22">
        <f t="shared" si="16"/>
        <v>9.399999999999999</v>
      </c>
      <c r="R32" s="22">
        <f t="shared" si="17"/>
        <v>8.7</v>
      </c>
      <c r="S32" s="22">
        <f t="shared" si="18"/>
        <v>8</v>
      </c>
      <c r="T32" s="22">
        <f t="shared" si="19"/>
        <v>7.300000000000001</v>
      </c>
      <c r="U32" s="55">
        <f t="shared" si="20"/>
        <v>5.800000000000001</v>
      </c>
      <c r="V32" s="55">
        <f t="shared" si="21"/>
        <v>5.4</v>
      </c>
      <c r="W32" s="54">
        <f>X32+0.3</f>
        <v>4.7</v>
      </c>
      <c r="X32" s="54">
        <f>Y32+0.6</f>
        <v>4.4</v>
      </c>
      <c r="Y32" s="54">
        <f>Z32+1.6</f>
        <v>3.8000000000000003</v>
      </c>
      <c r="Z32" s="54">
        <f>AA32+0.6</f>
        <v>2.2</v>
      </c>
      <c r="AA32" s="55">
        <f>AB32+0.6</f>
        <v>1.6</v>
      </c>
      <c r="AB32" s="55">
        <v>1</v>
      </c>
      <c r="AC32" s="39" t="s">
        <v>35</v>
      </c>
      <c r="AD32" s="39"/>
      <c r="AE32" s="6"/>
      <c r="AF32" s="6"/>
      <c r="AG32" s="6"/>
      <c r="AH32" s="6"/>
      <c r="AI32" s="25"/>
      <c r="AJ32" s="24"/>
      <c r="AK32" s="23"/>
    </row>
    <row r="33" spans="1:2" ht="14.25">
      <c r="A33" s="24"/>
      <c r="B33" s="23"/>
    </row>
    <row r="34" spans="1:2" ht="14.25">
      <c r="A34" s="24"/>
      <c r="B34" s="23"/>
    </row>
    <row r="35" spans="1:2" ht="14.25">
      <c r="A35" s="24"/>
      <c r="B35" s="23"/>
    </row>
    <row r="36" spans="1:2" ht="14.25">
      <c r="A36" s="24"/>
      <c r="B36" s="23"/>
    </row>
    <row r="37" spans="1:2" ht="14.25">
      <c r="A37" s="24"/>
      <c r="B37" s="23"/>
    </row>
    <row r="38" spans="1:2" ht="14.25">
      <c r="A38" s="25"/>
      <c r="B38" s="23"/>
    </row>
  </sheetData>
  <sheetProtection/>
  <mergeCells count="1">
    <mergeCell ref="A3:AD3"/>
  </mergeCells>
  <printOptions/>
  <pageMargins left="0.7480314960629921" right="0.7480314960629921" top="0.984251968503937" bottom="0.984251968503937" header="0.5118110236220472" footer="0.5118110236220472"/>
  <pageSetup orientation="landscape" paperSize="8" r:id="rId1"/>
  <headerFooter scaleWithDoc="0" alignWithMargins="0">
    <oddFooter>&amp;C- 7 -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38"/>
  <sheetViews>
    <sheetView zoomScaleSheetLayoutView="100" zoomScalePageLayoutView="0" workbookViewId="0" topLeftCell="A10">
      <selection activeCell="X12" sqref="X12"/>
    </sheetView>
  </sheetViews>
  <sheetFormatPr defaultColWidth="9.00390625" defaultRowHeight="14.25"/>
  <cols>
    <col min="1" max="28" width="5.125" style="0" customWidth="1"/>
    <col min="29" max="30" width="4.625" style="0" customWidth="1"/>
  </cols>
  <sheetData>
    <row r="1" ht="20.25">
      <c r="A1" s="67" t="s">
        <v>67</v>
      </c>
    </row>
    <row r="2" ht="15.75" customHeight="1">
      <c r="A2" s="67"/>
    </row>
    <row r="3" spans="1:36" ht="27">
      <c r="A3" s="69" t="s">
        <v>71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10"/>
      <c r="AF3" s="10"/>
      <c r="AG3" s="10"/>
      <c r="AH3" s="10"/>
      <c r="AI3" s="10"/>
      <c r="AJ3" s="42"/>
    </row>
    <row r="4" spans="1:37" ht="15.75" customHeight="1">
      <c r="A4" s="21" t="s">
        <v>1</v>
      </c>
      <c r="B4" s="19"/>
      <c r="C4" s="19"/>
      <c r="D4" s="19"/>
      <c r="E4" s="19"/>
      <c r="F4" s="19"/>
      <c r="G4" s="19"/>
      <c r="H4" s="19"/>
      <c r="I4" s="26"/>
      <c r="J4" s="27"/>
      <c r="K4" s="27"/>
      <c r="L4" s="27"/>
      <c r="M4" s="27"/>
      <c r="N4" s="27"/>
      <c r="O4" s="27"/>
      <c r="P4" s="28"/>
      <c r="Q4" s="28"/>
      <c r="R4" s="28"/>
      <c r="S4" s="28"/>
      <c r="T4" s="27"/>
      <c r="U4" s="27"/>
      <c r="V4" s="27"/>
      <c r="W4" s="32"/>
      <c r="X4" s="32"/>
      <c r="Y4" s="32"/>
      <c r="Z4" s="32"/>
      <c r="AA4" s="32"/>
      <c r="AB4" s="32"/>
      <c r="AC4" s="32"/>
      <c r="AD4" s="32"/>
      <c r="AE4" s="13"/>
      <c r="AF4" s="13"/>
      <c r="AG4" s="13"/>
      <c r="AH4" s="13"/>
      <c r="AI4" s="42"/>
      <c r="AJ4" s="42"/>
      <c r="AK4" s="23"/>
    </row>
    <row r="5" spans="1:37" ht="15.75" customHeight="1">
      <c r="A5" s="22">
        <v>2</v>
      </c>
      <c r="B5" s="18" t="s">
        <v>2</v>
      </c>
      <c r="C5" s="19"/>
      <c r="D5" s="19"/>
      <c r="E5" s="19"/>
      <c r="F5" s="19"/>
      <c r="G5" s="19"/>
      <c r="H5" s="19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7"/>
      <c r="U5" s="27"/>
      <c r="V5" s="27"/>
      <c r="W5" s="32"/>
      <c r="X5" s="32"/>
      <c r="Y5" s="32"/>
      <c r="Z5" s="32"/>
      <c r="AA5" s="32"/>
      <c r="AB5" s="32"/>
      <c r="AC5" s="32"/>
      <c r="AD5" s="32"/>
      <c r="AE5" s="13"/>
      <c r="AF5" s="13"/>
      <c r="AG5" s="13"/>
      <c r="AH5" s="13"/>
      <c r="AI5" s="42"/>
      <c r="AJ5" s="42"/>
      <c r="AK5" s="23"/>
    </row>
    <row r="6" spans="1:37" ht="15.75" customHeight="1">
      <c r="A6" s="22">
        <v>2</v>
      </c>
      <c r="B6" s="20">
        <v>2</v>
      </c>
      <c r="C6" s="18" t="s">
        <v>3</v>
      </c>
      <c r="D6" s="19"/>
      <c r="E6" s="19"/>
      <c r="F6" s="19"/>
      <c r="G6" s="19"/>
      <c r="H6" s="19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7"/>
      <c r="U6" s="27"/>
      <c r="V6" s="27"/>
      <c r="W6" s="32"/>
      <c r="X6" s="32"/>
      <c r="Y6" s="32"/>
      <c r="Z6" s="32"/>
      <c r="AA6" s="32"/>
      <c r="AB6" s="32"/>
      <c r="AC6" s="32"/>
      <c r="AD6" s="32"/>
      <c r="AE6" s="13"/>
      <c r="AF6" s="13"/>
      <c r="AG6" s="13"/>
      <c r="AH6" s="13"/>
      <c r="AI6" s="42"/>
      <c r="AJ6" s="42"/>
      <c r="AK6" s="23"/>
    </row>
    <row r="7" spans="1:37" ht="15.75" customHeight="1">
      <c r="A7" s="22">
        <v>2</v>
      </c>
      <c r="B7" s="22">
        <v>2</v>
      </c>
      <c r="C7" s="22">
        <v>2</v>
      </c>
      <c r="D7" s="18" t="s">
        <v>4</v>
      </c>
      <c r="E7" s="19"/>
      <c r="F7" s="19"/>
      <c r="G7" s="19"/>
      <c r="H7" s="19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7"/>
      <c r="U7" s="27"/>
      <c r="V7" s="27"/>
      <c r="W7" s="32"/>
      <c r="X7" s="32"/>
      <c r="Y7" s="32"/>
      <c r="Z7" s="32"/>
      <c r="AA7" s="32"/>
      <c r="AB7" s="32"/>
      <c r="AC7" s="32"/>
      <c r="AD7" s="32"/>
      <c r="AE7" s="13"/>
      <c r="AF7" s="13"/>
      <c r="AG7" s="13"/>
      <c r="AH7" s="13"/>
      <c r="AI7" s="42"/>
      <c r="AJ7" s="42"/>
      <c r="AK7" s="23"/>
    </row>
    <row r="8" spans="1:37" ht="15.75" customHeight="1">
      <c r="A8" s="22">
        <v>2</v>
      </c>
      <c r="B8" s="22">
        <v>2</v>
      </c>
      <c r="C8" s="22">
        <v>2</v>
      </c>
      <c r="D8" s="22">
        <v>2</v>
      </c>
      <c r="E8" s="18" t="s">
        <v>5</v>
      </c>
      <c r="F8" s="19"/>
      <c r="G8" s="19"/>
      <c r="H8" s="19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6"/>
      <c r="U8" s="21"/>
      <c r="V8" s="33"/>
      <c r="W8" s="34"/>
      <c r="X8" s="32"/>
      <c r="Y8" s="32"/>
      <c r="Z8" s="32"/>
      <c r="AA8" s="32"/>
      <c r="AB8" s="32"/>
      <c r="AC8" s="32"/>
      <c r="AD8" s="32"/>
      <c r="AE8" s="13"/>
      <c r="AF8" s="13"/>
      <c r="AG8" s="13"/>
      <c r="AH8" s="13"/>
      <c r="AI8" s="42"/>
      <c r="AJ8" s="42"/>
      <c r="AK8" s="23"/>
    </row>
    <row r="9" spans="1:37" ht="15.75" customHeight="1">
      <c r="A9" s="22">
        <v>2</v>
      </c>
      <c r="B9" s="22">
        <v>2</v>
      </c>
      <c r="C9" s="22">
        <v>2</v>
      </c>
      <c r="D9" s="22">
        <v>2</v>
      </c>
      <c r="E9" s="22">
        <v>2</v>
      </c>
      <c r="F9" s="18" t="s">
        <v>6</v>
      </c>
      <c r="G9" s="19"/>
      <c r="H9" s="19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6"/>
      <c r="U9" s="19"/>
      <c r="V9" s="33"/>
      <c r="W9" s="34"/>
      <c r="X9" s="32"/>
      <c r="Y9" s="32"/>
      <c r="Z9" s="32"/>
      <c r="AA9" s="32"/>
      <c r="AB9" s="32"/>
      <c r="AC9" s="32"/>
      <c r="AD9" s="32"/>
      <c r="AE9" s="13"/>
      <c r="AF9" s="13"/>
      <c r="AG9" s="13"/>
      <c r="AH9" s="13"/>
      <c r="AI9" s="42"/>
      <c r="AJ9" s="42"/>
      <c r="AK9" s="23"/>
    </row>
    <row r="10" spans="1:37" ht="15.75" customHeight="1">
      <c r="A10" s="22">
        <v>2</v>
      </c>
      <c r="B10" s="22">
        <v>2</v>
      </c>
      <c r="C10" s="22">
        <v>2</v>
      </c>
      <c r="D10" s="22">
        <v>2</v>
      </c>
      <c r="E10" s="22">
        <v>2</v>
      </c>
      <c r="F10" s="22">
        <v>2</v>
      </c>
      <c r="G10" s="18" t="s">
        <v>7</v>
      </c>
      <c r="H10" s="21"/>
      <c r="I10" s="19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6"/>
      <c r="U10" s="19"/>
      <c r="V10" s="33"/>
      <c r="W10" s="32"/>
      <c r="X10" s="32"/>
      <c r="Y10" s="32"/>
      <c r="Z10" s="32"/>
      <c r="AA10" s="32"/>
      <c r="AB10" s="32"/>
      <c r="AC10" s="32"/>
      <c r="AD10" s="32"/>
      <c r="AE10" s="13"/>
      <c r="AF10" s="13"/>
      <c r="AG10" s="13"/>
      <c r="AH10" s="13"/>
      <c r="AI10" s="42"/>
      <c r="AJ10" s="42"/>
      <c r="AK10" s="23"/>
    </row>
    <row r="11" spans="1:37" ht="15.75" customHeight="1">
      <c r="A11" s="22">
        <v>2</v>
      </c>
      <c r="B11" s="22">
        <v>2</v>
      </c>
      <c r="C11" s="22">
        <v>2</v>
      </c>
      <c r="D11" s="22">
        <v>2</v>
      </c>
      <c r="E11" s="22">
        <v>2</v>
      </c>
      <c r="F11" s="22">
        <v>2</v>
      </c>
      <c r="G11" s="22">
        <v>2</v>
      </c>
      <c r="H11" s="21" t="s">
        <v>8</v>
      </c>
      <c r="I11" s="19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6"/>
      <c r="U11" s="19"/>
      <c r="V11" s="33"/>
      <c r="W11" s="32"/>
      <c r="X11" s="32"/>
      <c r="Y11" s="32"/>
      <c r="Z11" s="32"/>
      <c r="AA11" s="32"/>
      <c r="AB11" s="32"/>
      <c r="AC11" s="32"/>
      <c r="AD11" s="32"/>
      <c r="AE11" s="13"/>
      <c r="AF11" s="13"/>
      <c r="AG11" s="13"/>
      <c r="AH11" s="13"/>
      <c r="AI11" s="42"/>
      <c r="AJ11" s="42"/>
      <c r="AK11" s="23"/>
    </row>
    <row r="12" spans="1:37" ht="15.75" customHeight="1">
      <c r="A12" s="22">
        <v>2</v>
      </c>
      <c r="B12" s="20">
        <v>2</v>
      </c>
      <c r="C12" s="20">
        <v>2</v>
      </c>
      <c r="D12" s="20">
        <v>2</v>
      </c>
      <c r="E12" s="20">
        <v>2</v>
      </c>
      <c r="F12" s="20">
        <v>2</v>
      </c>
      <c r="G12" s="20">
        <v>2</v>
      </c>
      <c r="H12" s="22">
        <v>2</v>
      </c>
      <c r="I12" s="18" t="s">
        <v>9</v>
      </c>
      <c r="J12" s="19"/>
      <c r="K12" s="19"/>
      <c r="L12" s="27"/>
      <c r="M12" s="27"/>
      <c r="N12" s="27"/>
      <c r="O12" s="27"/>
      <c r="P12" s="27"/>
      <c r="Q12" s="27"/>
      <c r="R12" s="27"/>
      <c r="S12" s="27"/>
      <c r="T12" s="26"/>
      <c r="U12" s="19"/>
      <c r="V12" s="19"/>
      <c r="W12" s="32"/>
      <c r="X12" s="32"/>
      <c r="Y12" s="32"/>
      <c r="Z12" s="32"/>
      <c r="AA12" s="32"/>
      <c r="AB12" s="32"/>
      <c r="AC12" s="32"/>
      <c r="AD12" s="32"/>
      <c r="AE12" s="13"/>
      <c r="AF12" s="13"/>
      <c r="AG12" s="13"/>
      <c r="AH12" s="13"/>
      <c r="AI12" s="42"/>
      <c r="AJ12" s="42"/>
      <c r="AK12" s="23"/>
    </row>
    <row r="13" spans="1:37" ht="15.75" customHeight="1">
      <c r="A13" s="22">
        <v>2</v>
      </c>
      <c r="B13" s="22">
        <v>2</v>
      </c>
      <c r="C13" s="22">
        <v>2</v>
      </c>
      <c r="D13" s="22">
        <v>2</v>
      </c>
      <c r="E13" s="22">
        <v>2</v>
      </c>
      <c r="F13" s="22">
        <v>2</v>
      </c>
      <c r="G13" s="22">
        <v>2</v>
      </c>
      <c r="H13" s="20">
        <v>2</v>
      </c>
      <c r="I13" s="20">
        <v>2</v>
      </c>
      <c r="J13" s="18" t="s">
        <v>10</v>
      </c>
      <c r="K13" s="21"/>
      <c r="L13" s="19"/>
      <c r="M13" s="27"/>
      <c r="N13" s="27"/>
      <c r="O13" s="27"/>
      <c r="P13" s="27"/>
      <c r="Q13" s="27"/>
      <c r="R13" s="27"/>
      <c r="S13" s="27"/>
      <c r="T13" s="26"/>
      <c r="U13" s="35"/>
      <c r="V13" s="36"/>
      <c r="W13" s="32"/>
      <c r="X13" s="32"/>
      <c r="Y13" s="32"/>
      <c r="Z13" s="32"/>
      <c r="AA13" s="32"/>
      <c r="AB13" s="32"/>
      <c r="AC13" s="32"/>
      <c r="AD13" s="32"/>
      <c r="AE13" s="13"/>
      <c r="AF13" s="13"/>
      <c r="AG13" s="13"/>
      <c r="AH13" s="13"/>
      <c r="AI13" s="42"/>
      <c r="AJ13" s="42"/>
      <c r="AK13" s="23"/>
    </row>
    <row r="14" spans="1:37" ht="15.75" customHeight="1">
      <c r="A14" s="22">
        <v>2</v>
      </c>
      <c r="B14" s="20">
        <v>2</v>
      </c>
      <c r="C14" s="20">
        <v>2</v>
      </c>
      <c r="D14" s="20">
        <v>2</v>
      </c>
      <c r="E14" s="20">
        <v>2</v>
      </c>
      <c r="F14" s="20">
        <v>2</v>
      </c>
      <c r="G14" s="20">
        <v>2</v>
      </c>
      <c r="H14" s="20">
        <v>2</v>
      </c>
      <c r="I14" s="20">
        <v>2</v>
      </c>
      <c r="J14" s="20">
        <v>2</v>
      </c>
      <c r="K14" s="21" t="s">
        <v>11</v>
      </c>
      <c r="L14" s="19"/>
      <c r="M14" s="27"/>
      <c r="N14" s="27"/>
      <c r="O14" s="27"/>
      <c r="P14" s="27"/>
      <c r="Q14" s="27"/>
      <c r="R14" s="27"/>
      <c r="S14" s="27"/>
      <c r="T14" s="26"/>
      <c r="U14" s="35"/>
      <c r="V14" s="36"/>
      <c r="W14" s="32"/>
      <c r="X14" s="32"/>
      <c r="Y14" s="32"/>
      <c r="Z14" s="32"/>
      <c r="AA14" s="32"/>
      <c r="AB14" s="32"/>
      <c r="AC14" s="32"/>
      <c r="AD14" s="32"/>
      <c r="AE14" s="13"/>
      <c r="AF14" s="13"/>
      <c r="AG14" s="13"/>
      <c r="AH14" s="13"/>
      <c r="AI14" s="42"/>
      <c r="AJ14" s="42"/>
      <c r="AK14" s="23"/>
    </row>
    <row r="15" spans="1:37" ht="15.75" customHeight="1">
      <c r="A15" s="22">
        <v>2</v>
      </c>
      <c r="B15" s="22">
        <v>2</v>
      </c>
      <c r="C15" s="22">
        <v>2</v>
      </c>
      <c r="D15" s="22">
        <v>2</v>
      </c>
      <c r="E15" s="22">
        <v>2</v>
      </c>
      <c r="F15" s="22">
        <v>2</v>
      </c>
      <c r="G15" s="22">
        <v>2</v>
      </c>
      <c r="H15" s="22">
        <v>2</v>
      </c>
      <c r="I15" s="22">
        <v>2</v>
      </c>
      <c r="J15" s="22">
        <v>2</v>
      </c>
      <c r="K15" s="22">
        <v>2</v>
      </c>
      <c r="L15" s="18" t="s">
        <v>12</v>
      </c>
      <c r="M15" s="19"/>
      <c r="N15" s="27"/>
      <c r="O15" s="27"/>
      <c r="P15" s="27"/>
      <c r="Q15" s="27"/>
      <c r="R15" s="27"/>
      <c r="S15" s="27"/>
      <c r="T15" s="26"/>
      <c r="U15" s="35"/>
      <c r="V15" s="36"/>
      <c r="W15" s="37"/>
      <c r="X15" s="37"/>
      <c r="Y15" s="37"/>
      <c r="Z15" s="37"/>
      <c r="AA15" s="37"/>
      <c r="AB15" s="37"/>
      <c r="AC15" s="37"/>
      <c r="AD15" s="37"/>
      <c r="AE15" s="12"/>
      <c r="AF15" s="12"/>
      <c r="AG15" s="12"/>
      <c r="AH15" s="12"/>
      <c r="AI15" s="11"/>
      <c r="AJ15" s="42"/>
      <c r="AK15" s="23"/>
    </row>
    <row r="16" spans="1:37" ht="15.75" customHeight="1">
      <c r="A16" s="22">
        <v>2</v>
      </c>
      <c r="B16" s="20">
        <v>2</v>
      </c>
      <c r="C16" s="20">
        <v>2</v>
      </c>
      <c r="D16" s="20">
        <v>2</v>
      </c>
      <c r="E16" s="20">
        <v>2</v>
      </c>
      <c r="F16" s="20">
        <v>2</v>
      </c>
      <c r="G16" s="20">
        <v>2</v>
      </c>
      <c r="H16" s="20">
        <v>2</v>
      </c>
      <c r="I16" s="20">
        <v>2</v>
      </c>
      <c r="J16" s="20">
        <v>2</v>
      </c>
      <c r="K16" s="20">
        <v>2</v>
      </c>
      <c r="L16" s="20">
        <v>2</v>
      </c>
      <c r="M16" s="18" t="s">
        <v>13</v>
      </c>
      <c r="N16" s="19"/>
      <c r="O16" s="27"/>
      <c r="P16" s="27"/>
      <c r="Q16" s="27"/>
      <c r="R16" s="27"/>
      <c r="S16" s="27"/>
      <c r="T16" s="27"/>
      <c r="U16" s="27"/>
      <c r="V16" s="19"/>
      <c r="W16" s="34"/>
      <c r="X16" s="34"/>
      <c r="Y16" s="34"/>
      <c r="Z16" s="34"/>
      <c r="AA16" s="34"/>
      <c r="AB16" s="34"/>
      <c r="AC16" s="34"/>
      <c r="AD16" s="34"/>
      <c r="AE16" s="16"/>
      <c r="AF16" s="16"/>
      <c r="AG16" s="16"/>
      <c r="AH16" s="16"/>
      <c r="AI16" s="11"/>
      <c r="AJ16" s="42"/>
      <c r="AK16" s="23"/>
    </row>
    <row r="17" spans="1:37" ht="15.75" customHeight="1">
      <c r="A17" s="22">
        <v>2</v>
      </c>
      <c r="B17" s="22">
        <v>2</v>
      </c>
      <c r="C17" s="22">
        <v>2</v>
      </c>
      <c r="D17" s="22">
        <v>2</v>
      </c>
      <c r="E17" s="22">
        <v>2</v>
      </c>
      <c r="F17" s="22">
        <v>2</v>
      </c>
      <c r="G17" s="22">
        <v>2</v>
      </c>
      <c r="H17" s="22">
        <v>2</v>
      </c>
      <c r="I17" s="22">
        <v>2</v>
      </c>
      <c r="J17" s="22">
        <v>2</v>
      </c>
      <c r="K17" s="22">
        <v>2</v>
      </c>
      <c r="L17" s="22">
        <v>2</v>
      </c>
      <c r="M17" s="22">
        <v>2</v>
      </c>
      <c r="N17" s="18" t="s">
        <v>14</v>
      </c>
      <c r="O17" s="19"/>
      <c r="P17" s="27"/>
      <c r="Q17" s="27"/>
      <c r="R17" s="27"/>
      <c r="S17" s="27"/>
      <c r="T17" s="27"/>
      <c r="U17" s="27"/>
      <c r="V17" s="19"/>
      <c r="W17" s="34"/>
      <c r="X17" s="34"/>
      <c r="Y17" s="34"/>
      <c r="Z17" s="34"/>
      <c r="AA17" s="34"/>
      <c r="AB17" s="34"/>
      <c r="AC17" s="34"/>
      <c r="AD17" s="34"/>
      <c r="AE17" s="16"/>
      <c r="AF17" s="16"/>
      <c r="AG17" s="16"/>
      <c r="AH17" s="16"/>
      <c r="AI17" s="11"/>
      <c r="AJ17" s="42"/>
      <c r="AK17" s="23"/>
    </row>
    <row r="18" spans="1:37" ht="15.75" customHeight="1">
      <c r="A18" s="22">
        <v>2</v>
      </c>
      <c r="B18" s="20">
        <v>2</v>
      </c>
      <c r="C18" s="20">
        <v>2</v>
      </c>
      <c r="D18" s="20">
        <v>2</v>
      </c>
      <c r="E18" s="20">
        <v>2</v>
      </c>
      <c r="F18" s="20">
        <v>2</v>
      </c>
      <c r="G18" s="20">
        <v>2</v>
      </c>
      <c r="H18" s="20">
        <v>2</v>
      </c>
      <c r="I18" s="20">
        <v>2</v>
      </c>
      <c r="J18" s="20">
        <v>2</v>
      </c>
      <c r="K18" s="20">
        <v>2</v>
      </c>
      <c r="L18" s="20">
        <v>2</v>
      </c>
      <c r="M18" s="20">
        <v>2</v>
      </c>
      <c r="N18" s="20">
        <v>2</v>
      </c>
      <c r="O18" s="29" t="s">
        <v>15</v>
      </c>
      <c r="P18" s="30"/>
      <c r="Q18" s="31"/>
      <c r="R18" s="31"/>
      <c r="S18" s="31"/>
      <c r="T18" s="31"/>
      <c r="U18" s="31"/>
      <c r="V18" s="38"/>
      <c r="W18" s="34"/>
      <c r="X18" s="34"/>
      <c r="Y18" s="34"/>
      <c r="Z18" s="34"/>
      <c r="AA18" s="34"/>
      <c r="AB18" s="34"/>
      <c r="AC18" s="34"/>
      <c r="AD18" s="34"/>
      <c r="AE18" s="16"/>
      <c r="AF18" s="16"/>
      <c r="AG18" s="16"/>
      <c r="AH18" s="43"/>
      <c r="AI18" s="11"/>
      <c r="AJ18" s="42"/>
      <c r="AK18" s="23"/>
    </row>
    <row r="19" spans="1:37" ht="15.75" customHeight="1">
      <c r="A19" s="22">
        <v>3</v>
      </c>
      <c r="B19" s="20">
        <v>2</v>
      </c>
      <c r="C19" s="20">
        <v>2</v>
      </c>
      <c r="D19" s="20">
        <v>2</v>
      </c>
      <c r="E19" s="20">
        <v>2</v>
      </c>
      <c r="F19" s="20">
        <v>2</v>
      </c>
      <c r="G19" s="20">
        <v>2</v>
      </c>
      <c r="H19" s="20">
        <v>2</v>
      </c>
      <c r="I19" s="20">
        <v>2</v>
      </c>
      <c r="J19" s="20">
        <v>2</v>
      </c>
      <c r="K19" s="20">
        <v>2</v>
      </c>
      <c r="L19" s="20">
        <v>2</v>
      </c>
      <c r="M19" s="20">
        <v>2</v>
      </c>
      <c r="N19" s="20">
        <v>2</v>
      </c>
      <c r="O19" s="20">
        <v>2</v>
      </c>
      <c r="P19" s="31" t="s">
        <v>16</v>
      </c>
      <c r="Q19" s="31"/>
      <c r="R19" s="31"/>
      <c r="S19" s="31"/>
      <c r="T19" s="31"/>
      <c r="U19" s="31"/>
      <c r="V19" s="31"/>
      <c r="W19" s="34"/>
      <c r="X19" s="34"/>
      <c r="Y19" s="34"/>
      <c r="Z19" s="34"/>
      <c r="AA19" s="34"/>
      <c r="AB19" s="34"/>
      <c r="AC19" s="34"/>
      <c r="AD19" s="34"/>
      <c r="AE19" s="16"/>
      <c r="AF19" s="16"/>
      <c r="AG19" s="16"/>
      <c r="AH19" s="43"/>
      <c r="AI19" s="11"/>
      <c r="AJ19" s="42"/>
      <c r="AK19" s="23"/>
    </row>
    <row r="20" spans="1:37" ht="15.75" customHeight="1">
      <c r="A20" s="22">
        <v>3</v>
      </c>
      <c r="B20" s="20">
        <v>2</v>
      </c>
      <c r="C20" s="20">
        <v>2</v>
      </c>
      <c r="D20" s="20">
        <v>2</v>
      </c>
      <c r="E20" s="20">
        <v>2</v>
      </c>
      <c r="F20" s="20">
        <v>2</v>
      </c>
      <c r="G20" s="20">
        <v>2</v>
      </c>
      <c r="H20" s="20">
        <v>2</v>
      </c>
      <c r="I20" s="20">
        <v>2</v>
      </c>
      <c r="J20" s="20">
        <v>2</v>
      </c>
      <c r="K20" s="20">
        <v>2</v>
      </c>
      <c r="L20" s="20">
        <v>2</v>
      </c>
      <c r="M20" s="20">
        <v>2</v>
      </c>
      <c r="N20" s="20">
        <v>2</v>
      </c>
      <c r="O20" s="20">
        <v>2</v>
      </c>
      <c r="P20" s="20">
        <v>2</v>
      </c>
      <c r="Q20" s="18" t="s">
        <v>17</v>
      </c>
      <c r="R20" s="21"/>
      <c r="S20" s="19"/>
      <c r="T20" s="31"/>
      <c r="U20" s="31"/>
      <c r="V20" s="31"/>
      <c r="W20" s="34"/>
      <c r="X20" s="34"/>
      <c r="Y20" s="34"/>
      <c r="Z20" s="34"/>
      <c r="AA20" s="34"/>
      <c r="AB20" s="34"/>
      <c r="AC20" s="34"/>
      <c r="AD20" s="34"/>
      <c r="AE20" s="16"/>
      <c r="AF20" s="16"/>
      <c r="AG20" s="16"/>
      <c r="AH20" s="43"/>
      <c r="AI20" s="11"/>
      <c r="AJ20" s="42"/>
      <c r="AK20" s="23"/>
    </row>
    <row r="21" spans="1:37" ht="15.75" customHeight="1">
      <c r="A21" s="22">
        <v>3</v>
      </c>
      <c r="B21" s="20">
        <v>2</v>
      </c>
      <c r="C21" s="20">
        <v>2</v>
      </c>
      <c r="D21" s="20">
        <v>2</v>
      </c>
      <c r="E21" s="20">
        <v>2</v>
      </c>
      <c r="F21" s="20">
        <v>2</v>
      </c>
      <c r="G21" s="20">
        <v>2</v>
      </c>
      <c r="H21" s="20">
        <v>2</v>
      </c>
      <c r="I21" s="20">
        <v>2</v>
      </c>
      <c r="J21" s="20">
        <v>2</v>
      </c>
      <c r="K21" s="20">
        <v>2</v>
      </c>
      <c r="L21" s="20">
        <v>2</v>
      </c>
      <c r="M21" s="20">
        <v>2</v>
      </c>
      <c r="N21" s="20">
        <v>2</v>
      </c>
      <c r="O21" s="20">
        <v>2</v>
      </c>
      <c r="P21" s="20">
        <v>2</v>
      </c>
      <c r="Q21" s="20">
        <v>2</v>
      </c>
      <c r="R21" s="21" t="s">
        <v>18</v>
      </c>
      <c r="S21" s="19"/>
      <c r="T21" s="31"/>
      <c r="U21" s="31"/>
      <c r="V21" s="31"/>
      <c r="W21" s="34"/>
      <c r="X21" s="34"/>
      <c r="Y21" s="34"/>
      <c r="Z21" s="34"/>
      <c r="AA21" s="34"/>
      <c r="AB21" s="34"/>
      <c r="AC21" s="34"/>
      <c r="AD21" s="34"/>
      <c r="AE21" s="16"/>
      <c r="AF21" s="16"/>
      <c r="AG21" s="16"/>
      <c r="AH21" s="16"/>
      <c r="AI21" s="11"/>
      <c r="AJ21" s="42"/>
      <c r="AK21" s="23"/>
    </row>
    <row r="22" spans="1:37" ht="15.75" customHeight="1">
      <c r="A22" s="22">
        <v>3</v>
      </c>
      <c r="B22" s="20">
        <v>2</v>
      </c>
      <c r="C22" s="20">
        <v>2</v>
      </c>
      <c r="D22" s="20">
        <v>2</v>
      </c>
      <c r="E22" s="20">
        <v>2</v>
      </c>
      <c r="F22" s="20">
        <v>2</v>
      </c>
      <c r="G22" s="20">
        <v>2</v>
      </c>
      <c r="H22" s="20">
        <v>2</v>
      </c>
      <c r="I22" s="20">
        <v>2</v>
      </c>
      <c r="J22" s="20">
        <v>2</v>
      </c>
      <c r="K22" s="20">
        <v>2</v>
      </c>
      <c r="L22" s="20">
        <v>2</v>
      </c>
      <c r="M22" s="20">
        <v>2</v>
      </c>
      <c r="N22" s="20">
        <v>2</v>
      </c>
      <c r="O22" s="20">
        <v>2</v>
      </c>
      <c r="P22" s="20">
        <v>2</v>
      </c>
      <c r="Q22" s="20">
        <v>2</v>
      </c>
      <c r="R22" s="20">
        <v>2</v>
      </c>
      <c r="S22" s="18" t="s">
        <v>19</v>
      </c>
      <c r="T22" s="30"/>
      <c r="U22" s="31"/>
      <c r="V22" s="31"/>
      <c r="W22" s="37"/>
      <c r="X22" s="37"/>
      <c r="Y22" s="37"/>
      <c r="Z22" s="37"/>
      <c r="AA22" s="37"/>
      <c r="AB22" s="37"/>
      <c r="AC22" s="37"/>
      <c r="AD22" s="37"/>
      <c r="AE22" s="12"/>
      <c r="AF22" s="12"/>
      <c r="AG22" s="12"/>
      <c r="AH22" s="12"/>
      <c r="AI22" s="11"/>
      <c r="AJ22" s="42"/>
      <c r="AK22" s="23"/>
    </row>
    <row r="23" spans="1:37" ht="15.75" customHeight="1">
      <c r="A23" s="22">
        <v>3</v>
      </c>
      <c r="B23" s="20">
        <v>2</v>
      </c>
      <c r="C23" s="20">
        <v>2</v>
      </c>
      <c r="D23" s="20">
        <v>2</v>
      </c>
      <c r="E23" s="20">
        <v>2</v>
      </c>
      <c r="F23" s="20">
        <v>2</v>
      </c>
      <c r="G23" s="20">
        <v>2</v>
      </c>
      <c r="H23" s="20">
        <v>2</v>
      </c>
      <c r="I23" s="20">
        <v>2</v>
      </c>
      <c r="J23" s="20">
        <v>2</v>
      </c>
      <c r="K23" s="20">
        <v>2</v>
      </c>
      <c r="L23" s="20">
        <v>2</v>
      </c>
      <c r="M23" s="20">
        <v>2</v>
      </c>
      <c r="N23" s="20">
        <v>2</v>
      </c>
      <c r="O23" s="20">
        <v>2</v>
      </c>
      <c r="P23" s="20">
        <v>2</v>
      </c>
      <c r="Q23" s="20">
        <v>2</v>
      </c>
      <c r="R23" s="20">
        <v>2</v>
      </c>
      <c r="S23" s="20">
        <v>2</v>
      </c>
      <c r="T23" s="18" t="s">
        <v>20</v>
      </c>
      <c r="U23" s="30"/>
      <c r="V23" s="31"/>
      <c r="W23" s="34"/>
      <c r="X23" s="34"/>
      <c r="Y23" s="34"/>
      <c r="Z23" s="34"/>
      <c r="AA23" s="34"/>
      <c r="AB23" s="34"/>
      <c r="AC23" s="34"/>
      <c r="AD23" s="34"/>
      <c r="AE23" s="16"/>
      <c r="AF23" s="16"/>
      <c r="AG23" s="16"/>
      <c r="AH23" s="16"/>
      <c r="AI23" s="11"/>
      <c r="AJ23" s="42"/>
      <c r="AK23" s="23"/>
    </row>
    <row r="24" spans="1:37" ht="15.75" customHeight="1">
      <c r="A24" s="22">
        <v>3</v>
      </c>
      <c r="B24" s="20">
        <v>2</v>
      </c>
      <c r="C24" s="20">
        <v>2</v>
      </c>
      <c r="D24" s="20">
        <v>2</v>
      </c>
      <c r="E24" s="20">
        <v>2</v>
      </c>
      <c r="F24" s="20">
        <v>2</v>
      </c>
      <c r="G24" s="20">
        <v>2</v>
      </c>
      <c r="H24" s="20">
        <v>2</v>
      </c>
      <c r="I24" s="20">
        <v>2</v>
      </c>
      <c r="J24" s="20">
        <v>2</v>
      </c>
      <c r="K24" s="20">
        <v>2</v>
      </c>
      <c r="L24" s="20">
        <v>2</v>
      </c>
      <c r="M24" s="20">
        <v>2</v>
      </c>
      <c r="N24" s="20">
        <v>2</v>
      </c>
      <c r="O24" s="20">
        <v>2</v>
      </c>
      <c r="P24" s="20">
        <v>2</v>
      </c>
      <c r="Q24" s="20">
        <v>2</v>
      </c>
      <c r="R24" s="20">
        <v>2</v>
      </c>
      <c r="S24" s="20">
        <v>2</v>
      </c>
      <c r="T24" s="20">
        <v>2</v>
      </c>
      <c r="U24" s="29" t="s">
        <v>21</v>
      </c>
      <c r="V24" s="30"/>
      <c r="W24" s="34"/>
      <c r="X24" s="34"/>
      <c r="Y24" s="34"/>
      <c r="Z24" s="34"/>
      <c r="AA24" s="34"/>
      <c r="AB24" s="34"/>
      <c r="AC24" s="34"/>
      <c r="AD24" s="34"/>
      <c r="AE24" s="16"/>
      <c r="AF24" s="16"/>
      <c r="AG24" s="16"/>
      <c r="AH24" s="16"/>
      <c r="AI24" s="11"/>
      <c r="AJ24" s="42"/>
      <c r="AK24" s="23"/>
    </row>
    <row r="25" spans="1:37" ht="15.75" customHeight="1">
      <c r="A25" s="22">
        <v>3</v>
      </c>
      <c r="B25" s="20">
        <v>2</v>
      </c>
      <c r="C25" s="20">
        <v>2</v>
      </c>
      <c r="D25" s="20">
        <v>2</v>
      </c>
      <c r="E25" s="20">
        <v>2</v>
      </c>
      <c r="F25" s="20">
        <v>2</v>
      </c>
      <c r="G25" s="20">
        <v>2</v>
      </c>
      <c r="H25" s="20">
        <v>2</v>
      </c>
      <c r="I25" s="20">
        <v>2</v>
      </c>
      <c r="J25" s="20">
        <v>2</v>
      </c>
      <c r="K25" s="20">
        <v>2</v>
      </c>
      <c r="L25" s="20">
        <v>2</v>
      </c>
      <c r="M25" s="20">
        <v>2</v>
      </c>
      <c r="N25" s="20">
        <v>2</v>
      </c>
      <c r="O25" s="20">
        <v>2</v>
      </c>
      <c r="P25" s="20">
        <v>2</v>
      </c>
      <c r="Q25" s="20">
        <v>2</v>
      </c>
      <c r="R25" s="20">
        <v>2</v>
      </c>
      <c r="S25" s="20">
        <v>2</v>
      </c>
      <c r="T25" s="20">
        <v>2</v>
      </c>
      <c r="U25" s="20">
        <v>2</v>
      </c>
      <c r="V25" s="31" t="s">
        <v>22</v>
      </c>
      <c r="W25" s="39"/>
      <c r="X25" s="39"/>
      <c r="Y25" s="39"/>
      <c r="Z25" s="39"/>
      <c r="AA25" s="39"/>
      <c r="AB25" s="39"/>
      <c r="AC25" s="40"/>
      <c r="AD25" s="40"/>
      <c r="AE25" s="6"/>
      <c r="AF25" s="6"/>
      <c r="AG25" s="6"/>
      <c r="AH25" s="6"/>
      <c r="AI25" s="44"/>
      <c r="AJ25" s="45"/>
      <c r="AK25" s="23"/>
    </row>
    <row r="26" spans="1:37" ht="15.75" customHeight="1">
      <c r="A26" s="22">
        <v>3</v>
      </c>
      <c r="B26" s="20">
        <v>2</v>
      </c>
      <c r="C26" s="20">
        <v>2</v>
      </c>
      <c r="D26" s="20">
        <v>2</v>
      </c>
      <c r="E26" s="20">
        <v>2</v>
      </c>
      <c r="F26" s="20">
        <v>2</v>
      </c>
      <c r="G26" s="20">
        <v>2</v>
      </c>
      <c r="H26" s="20">
        <v>2</v>
      </c>
      <c r="I26" s="20">
        <v>2</v>
      </c>
      <c r="J26" s="20">
        <v>2</v>
      </c>
      <c r="K26" s="20">
        <v>2</v>
      </c>
      <c r="L26" s="20">
        <v>2</v>
      </c>
      <c r="M26" s="20">
        <v>2</v>
      </c>
      <c r="N26" s="20">
        <v>2</v>
      </c>
      <c r="O26" s="20">
        <v>2</v>
      </c>
      <c r="P26" s="20">
        <v>2</v>
      </c>
      <c r="Q26" s="20">
        <v>2</v>
      </c>
      <c r="R26" s="20">
        <v>2</v>
      </c>
      <c r="S26" s="20">
        <v>2</v>
      </c>
      <c r="T26" s="20">
        <v>2</v>
      </c>
      <c r="U26" s="20">
        <v>2</v>
      </c>
      <c r="V26" s="20">
        <v>2</v>
      </c>
      <c r="W26" s="39" t="s">
        <v>28</v>
      </c>
      <c r="X26" s="39"/>
      <c r="Y26" s="39"/>
      <c r="Z26" s="39"/>
      <c r="AA26" s="39"/>
      <c r="AB26" s="39"/>
      <c r="AC26" s="40"/>
      <c r="AD26" s="40"/>
      <c r="AE26" s="6"/>
      <c r="AF26" s="6"/>
      <c r="AG26" s="6"/>
      <c r="AH26" s="6"/>
      <c r="AI26" s="25"/>
      <c r="AJ26" s="24"/>
      <c r="AK26" s="23"/>
    </row>
    <row r="27" spans="1:37" ht="15.75" customHeight="1">
      <c r="A27" s="22">
        <v>3</v>
      </c>
      <c r="B27" s="20">
        <v>2</v>
      </c>
      <c r="C27" s="20">
        <v>2</v>
      </c>
      <c r="D27" s="20">
        <v>2</v>
      </c>
      <c r="E27" s="20">
        <v>2</v>
      </c>
      <c r="F27" s="20">
        <v>2</v>
      </c>
      <c r="G27" s="20">
        <v>2</v>
      </c>
      <c r="H27" s="20">
        <v>2</v>
      </c>
      <c r="I27" s="20">
        <v>2</v>
      </c>
      <c r="J27" s="20">
        <v>2</v>
      </c>
      <c r="K27" s="20">
        <v>2</v>
      </c>
      <c r="L27" s="20">
        <v>2</v>
      </c>
      <c r="M27" s="20">
        <v>2</v>
      </c>
      <c r="N27" s="20">
        <v>2</v>
      </c>
      <c r="O27" s="20">
        <v>2</v>
      </c>
      <c r="P27" s="20">
        <v>2</v>
      </c>
      <c r="Q27" s="20">
        <v>2</v>
      </c>
      <c r="R27" s="20">
        <v>2</v>
      </c>
      <c r="S27" s="20">
        <v>2</v>
      </c>
      <c r="T27" s="20">
        <v>2</v>
      </c>
      <c r="U27" s="20">
        <v>2</v>
      </c>
      <c r="V27" s="20">
        <v>2</v>
      </c>
      <c r="W27" s="20">
        <v>2</v>
      </c>
      <c r="X27" s="39" t="s">
        <v>29</v>
      </c>
      <c r="Y27" s="39"/>
      <c r="Z27" s="39"/>
      <c r="AA27" s="39"/>
      <c r="AB27" s="39"/>
      <c r="AC27" s="40"/>
      <c r="AD27" s="40"/>
      <c r="AE27" s="6"/>
      <c r="AF27" s="6"/>
      <c r="AG27" s="6"/>
      <c r="AH27" s="6"/>
      <c r="AI27" s="25"/>
      <c r="AJ27" s="24"/>
      <c r="AK27" s="23"/>
    </row>
    <row r="28" spans="1:37" ht="15.75" customHeight="1">
      <c r="A28" s="22">
        <v>3</v>
      </c>
      <c r="B28" s="20">
        <v>2</v>
      </c>
      <c r="C28" s="20">
        <v>2</v>
      </c>
      <c r="D28" s="20">
        <v>2</v>
      </c>
      <c r="E28" s="20">
        <v>2</v>
      </c>
      <c r="F28" s="20">
        <v>2</v>
      </c>
      <c r="G28" s="20">
        <v>2</v>
      </c>
      <c r="H28" s="20">
        <v>2</v>
      </c>
      <c r="I28" s="20">
        <v>2</v>
      </c>
      <c r="J28" s="20">
        <v>2</v>
      </c>
      <c r="K28" s="20">
        <v>2</v>
      </c>
      <c r="L28" s="20">
        <v>2</v>
      </c>
      <c r="M28" s="20">
        <v>2</v>
      </c>
      <c r="N28" s="20">
        <v>2</v>
      </c>
      <c r="O28" s="20">
        <v>2</v>
      </c>
      <c r="P28" s="20">
        <v>2</v>
      </c>
      <c r="Q28" s="20">
        <v>2</v>
      </c>
      <c r="R28" s="20">
        <v>2</v>
      </c>
      <c r="S28" s="20">
        <v>2</v>
      </c>
      <c r="T28" s="20">
        <v>2</v>
      </c>
      <c r="U28" s="20">
        <v>2</v>
      </c>
      <c r="V28" s="20">
        <v>2</v>
      </c>
      <c r="W28" s="20">
        <v>2</v>
      </c>
      <c r="X28" s="20">
        <v>2</v>
      </c>
      <c r="Y28" s="39" t="s">
        <v>30</v>
      </c>
      <c r="Z28" s="39"/>
      <c r="AA28" s="39"/>
      <c r="AB28" s="39"/>
      <c r="AC28" s="40"/>
      <c r="AD28" s="40"/>
      <c r="AE28" s="6"/>
      <c r="AF28" s="6"/>
      <c r="AG28" s="6"/>
      <c r="AH28" s="6"/>
      <c r="AI28" s="25"/>
      <c r="AJ28" s="24"/>
      <c r="AK28" s="23"/>
    </row>
    <row r="29" spans="1:37" ht="15.75" customHeight="1">
      <c r="A29" s="22">
        <v>3</v>
      </c>
      <c r="B29" s="20">
        <v>2</v>
      </c>
      <c r="C29" s="20">
        <v>2</v>
      </c>
      <c r="D29" s="20">
        <v>2</v>
      </c>
      <c r="E29" s="20">
        <v>2</v>
      </c>
      <c r="F29" s="20">
        <v>2</v>
      </c>
      <c r="G29" s="20">
        <v>2</v>
      </c>
      <c r="H29" s="20">
        <v>2</v>
      </c>
      <c r="I29" s="20">
        <v>2</v>
      </c>
      <c r="J29" s="20">
        <v>2</v>
      </c>
      <c r="K29" s="20">
        <v>2</v>
      </c>
      <c r="L29" s="20">
        <v>2</v>
      </c>
      <c r="M29" s="20">
        <v>2</v>
      </c>
      <c r="N29" s="20">
        <v>2</v>
      </c>
      <c r="O29" s="20">
        <v>2</v>
      </c>
      <c r="P29" s="20">
        <v>2</v>
      </c>
      <c r="Q29" s="20">
        <v>2</v>
      </c>
      <c r="R29" s="20">
        <v>2</v>
      </c>
      <c r="S29" s="20">
        <v>2</v>
      </c>
      <c r="T29" s="20">
        <v>2</v>
      </c>
      <c r="U29" s="20">
        <v>2</v>
      </c>
      <c r="V29" s="20">
        <v>2</v>
      </c>
      <c r="W29" s="20">
        <v>2</v>
      </c>
      <c r="X29" s="20">
        <v>2</v>
      </c>
      <c r="Y29" s="20">
        <v>2</v>
      </c>
      <c r="Z29" s="41" t="s">
        <v>31</v>
      </c>
      <c r="AA29" s="39"/>
      <c r="AB29" s="39"/>
      <c r="AC29" s="40"/>
      <c r="AD29" s="40"/>
      <c r="AE29" s="6"/>
      <c r="AF29" s="6"/>
      <c r="AG29" s="6"/>
      <c r="AH29" s="6"/>
      <c r="AI29" s="25"/>
      <c r="AJ29" s="24"/>
      <c r="AK29" s="23"/>
    </row>
    <row r="30" spans="1:37" ht="15.75" customHeight="1">
      <c r="A30" s="22">
        <v>3</v>
      </c>
      <c r="B30" s="20">
        <v>2</v>
      </c>
      <c r="C30" s="20">
        <v>2</v>
      </c>
      <c r="D30" s="20">
        <v>2</v>
      </c>
      <c r="E30" s="20">
        <v>2</v>
      </c>
      <c r="F30" s="20">
        <v>2</v>
      </c>
      <c r="G30" s="20">
        <v>2</v>
      </c>
      <c r="H30" s="20">
        <v>2</v>
      </c>
      <c r="I30" s="20">
        <v>2</v>
      </c>
      <c r="J30" s="20">
        <v>2</v>
      </c>
      <c r="K30" s="20">
        <v>2</v>
      </c>
      <c r="L30" s="20">
        <v>2</v>
      </c>
      <c r="M30" s="20">
        <v>2</v>
      </c>
      <c r="N30" s="20">
        <v>2</v>
      </c>
      <c r="O30" s="20">
        <v>2</v>
      </c>
      <c r="P30" s="20">
        <v>2</v>
      </c>
      <c r="Q30" s="20">
        <v>2</v>
      </c>
      <c r="R30" s="20">
        <v>2</v>
      </c>
      <c r="S30" s="20">
        <v>2</v>
      </c>
      <c r="T30" s="20">
        <v>2</v>
      </c>
      <c r="U30" s="20">
        <v>2</v>
      </c>
      <c r="V30" s="20">
        <v>2</v>
      </c>
      <c r="W30" s="20">
        <v>2</v>
      </c>
      <c r="X30" s="20">
        <v>2</v>
      </c>
      <c r="Y30" s="20">
        <v>2</v>
      </c>
      <c r="Z30" s="20">
        <v>2</v>
      </c>
      <c r="AA30" s="39" t="s">
        <v>32</v>
      </c>
      <c r="AB30" s="39"/>
      <c r="AC30" s="40"/>
      <c r="AD30" s="40"/>
      <c r="AE30" s="6"/>
      <c r="AF30" s="6"/>
      <c r="AG30" s="6"/>
      <c r="AH30" s="6"/>
      <c r="AI30" s="25" t="s">
        <v>33</v>
      </c>
      <c r="AJ30" s="24"/>
      <c r="AK30" s="23"/>
    </row>
    <row r="31" spans="1:37" ht="15.75" customHeight="1">
      <c r="A31" s="22">
        <v>3</v>
      </c>
      <c r="B31" s="20">
        <v>2</v>
      </c>
      <c r="C31" s="20">
        <v>2</v>
      </c>
      <c r="D31" s="20">
        <v>2</v>
      </c>
      <c r="E31" s="20">
        <v>2</v>
      </c>
      <c r="F31" s="20">
        <v>2</v>
      </c>
      <c r="G31" s="20">
        <v>2</v>
      </c>
      <c r="H31" s="20">
        <v>2</v>
      </c>
      <c r="I31" s="20">
        <v>2</v>
      </c>
      <c r="J31" s="20">
        <v>2</v>
      </c>
      <c r="K31" s="20">
        <v>2</v>
      </c>
      <c r="L31" s="20">
        <v>2</v>
      </c>
      <c r="M31" s="20">
        <v>2</v>
      </c>
      <c r="N31" s="20">
        <v>2</v>
      </c>
      <c r="O31" s="20">
        <v>2</v>
      </c>
      <c r="P31" s="20">
        <v>2</v>
      </c>
      <c r="Q31" s="20">
        <v>2</v>
      </c>
      <c r="R31" s="20">
        <v>2</v>
      </c>
      <c r="S31" s="20">
        <v>2</v>
      </c>
      <c r="T31" s="20">
        <v>2</v>
      </c>
      <c r="U31" s="20">
        <v>2</v>
      </c>
      <c r="V31" s="20">
        <v>2</v>
      </c>
      <c r="W31" s="20">
        <v>2</v>
      </c>
      <c r="X31" s="20">
        <v>2</v>
      </c>
      <c r="Y31" s="20">
        <v>2</v>
      </c>
      <c r="Z31" s="20">
        <v>2</v>
      </c>
      <c r="AA31" s="20">
        <v>2</v>
      </c>
      <c r="AB31" s="39" t="s">
        <v>34</v>
      </c>
      <c r="AC31" s="40"/>
      <c r="AD31" s="40"/>
      <c r="AE31" s="6"/>
      <c r="AF31" s="6"/>
      <c r="AG31" s="6"/>
      <c r="AH31" s="6"/>
      <c r="AI31" s="25"/>
      <c r="AJ31" s="24"/>
      <c r="AK31" s="23"/>
    </row>
    <row r="32" spans="1:37" ht="15.75" customHeight="1">
      <c r="A32" s="22">
        <v>3</v>
      </c>
      <c r="B32" s="51">
        <v>2</v>
      </c>
      <c r="C32" s="51">
        <v>2</v>
      </c>
      <c r="D32" s="51">
        <v>2</v>
      </c>
      <c r="E32" s="51">
        <v>2</v>
      </c>
      <c r="F32" s="51">
        <v>2</v>
      </c>
      <c r="G32" s="51">
        <v>2</v>
      </c>
      <c r="H32" s="51">
        <v>2</v>
      </c>
      <c r="I32" s="51">
        <v>2</v>
      </c>
      <c r="J32" s="51">
        <v>2</v>
      </c>
      <c r="K32" s="51">
        <v>2</v>
      </c>
      <c r="L32" s="51">
        <v>2</v>
      </c>
      <c r="M32" s="51">
        <v>2</v>
      </c>
      <c r="N32" s="51">
        <v>2</v>
      </c>
      <c r="O32" s="51">
        <v>2</v>
      </c>
      <c r="P32" s="51">
        <v>2</v>
      </c>
      <c r="Q32" s="51">
        <v>2</v>
      </c>
      <c r="R32" s="51">
        <v>2</v>
      </c>
      <c r="S32" s="51">
        <v>2</v>
      </c>
      <c r="T32" s="51">
        <v>2</v>
      </c>
      <c r="U32" s="51">
        <v>2</v>
      </c>
      <c r="V32" s="51">
        <v>2</v>
      </c>
      <c r="W32" s="51">
        <v>2</v>
      </c>
      <c r="X32" s="51">
        <v>2</v>
      </c>
      <c r="Y32" s="51">
        <v>2</v>
      </c>
      <c r="Z32" s="51">
        <v>2</v>
      </c>
      <c r="AA32" s="51">
        <v>2</v>
      </c>
      <c r="AB32" s="55">
        <v>2</v>
      </c>
      <c r="AC32" s="39" t="s">
        <v>35</v>
      </c>
      <c r="AD32" s="39"/>
      <c r="AE32" s="6"/>
      <c r="AF32" s="6"/>
      <c r="AG32" s="6"/>
      <c r="AH32" s="6"/>
      <c r="AI32" s="25"/>
      <c r="AJ32" s="24"/>
      <c r="AK32" s="23"/>
    </row>
    <row r="33" spans="1:2" ht="14.25">
      <c r="A33" s="24"/>
      <c r="B33" s="23"/>
    </row>
    <row r="34" spans="1:2" ht="14.25">
      <c r="A34" s="24"/>
      <c r="B34" s="23"/>
    </row>
    <row r="35" spans="1:2" ht="14.25">
      <c r="A35" s="24"/>
      <c r="B35" s="23"/>
    </row>
    <row r="36" spans="1:2" ht="14.25">
      <c r="A36" s="24"/>
      <c r="B36" s="23"/>
    </row>
    <row r="37" spans="1:2" ht="14.25">
      <c r="A37" s="24"/>
      <c r="B37" s="23"/>
    </row>
    <row r="38" spans="1:2" ht="14.25">
      <c r="A38" s="25"/>
      <c r="B38" s="23"/>
    </row>
  </sheetData>
  <sheetProtection/>
  <mergeCells count="1">
    <mergeCell ref="A3:AD3"/>
  </mergeCells>
  <printOptions/>
  <pageMargins left="0.7480314960629921" right="0.7480314960629921" top="0.984251968503937" bottom="0.984251968503937" header="0.5118110236220472" footer="0.5118110236220472"/>
  <pageSetup orientation="landscape" paperSize="8" r:id="rId1"/>
  <headerFooter scaleWithDoc="0" alignWithMargins="0">
    <oddFooter>&amp;C- 8 -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9"/>
  <sheetViews>
    <sheetView zoomScaleSheetLayoutView="100" zoomScalePageLayoutView="0" workbookViewId="0" topLeftCell="A1">
      <selection activeCell="G10" sqref="G10"/>
    </sheetView>
  </sheetViews>
  <sheetFormatPr defaultColWidth="9.00390625" defaultRowHeight="14.25"/>
  <cols>
    <col min="1" max="25" width="4.625" style="0" customWidth="1"/>
  </cols>
  <sheetData>
    <row r="1" ht="20.25">
      <c r="A1" s="67" t="s">
        <v>68</v>
      </c>
    </row>
    <row r="2" ht="20.25">
      <c r="A2" s="67"/>
    </row>
    <row r="3" spans="1:28" ht="27">
      <c r="A3" s="69" t="s">
        <v>36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9"/>
      <c r="AA3" s="10"/>
      <c r="AB3" s="10"/>
    </row>
    <row r="4" spans="1:28" ht="15.75" customHeight="1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1"/>
      <c r="AA4" s="12"/>
      <c r="AB4" s="13"/>
    </row>
    <row r="5" spans="1:28" ht="15.75" customHeight="1">
      <c r="A5" s="2">
        <v>3.3</v>
      </c>
      <c r="B5" s="3" t="s">
        <v>2</v>
      </c>
      <c r="C5" s="3"/>
      <c r="D5" s="3"/>
      <c r="E5" s="4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"/>
      <c r="W5" s="1"/>
      <c r="X5" s="1"/>
      <c r="Y5" s="1"/>
      <c r="Z5" s="11"/>
      <c r="AA5" s="12"/>
      <c r="AB5" s="13"/>
    </row>
    <row r="6" spans="1:28" ht="15.75" customHeight="1">
      <c r="A6" s="2">
        <f aca="true" t="shared" si="0" ref="A6:A27">B6+3.3</f>
        <v>4</v>
      </c>
      <c r="B6" s="61">
        <v>0.7</v>
      </c>
      <c r="C6" s="3" t="s">
        <v>37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"/>
      <c r="W6" s="1"/>
      <c r="X6" s="1"/>
      <c r="Y6" s="1"/>
      <c r="Z6" s="11"/>
      <c r="AA6" s="12"/>
      <c r="AB6" s="13"/>
    </row>
    <row r="7" spans="1:28" ht="15.75" customHeight="1">
      <c r="A7" s="2">
        <f t="shared" si="0"/>
        <v>5.6</v>
      </c>
      <c r="B7" s="61">
        <f aca="true" t="shared" si="1" ref="B7:B27">C7+0.7</f>
        <v>2.3</v>
      </c>
      <c r="C7" s="2">
        <v>1.6</v>
      </c>
      <c r="D7" s="3" t="s">
        <v>38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"/>
      <c r="W7" s="1"/>
      <c r="X7" s="1"/>
      <c r="Y7" s="1"/>
      <c r="Z7" s="11"/>
      <c r="AA7" s="12"/>
      <c r="AB7" s="13"/>
    </row>
    <row r="8" spans="1:28" ht="15.75" customHeight="1">
      <c r="A8" s="2">
        <f t="shared" si="0"/>
        <v>6.4</v>
      </c>
      <c r="B8" s="61">
        <f t="shared" si="1"/>
        <v>3.1000000000000005</v>
      </c>
      <c r="C8" s="2">
        <f aca="true" t="shared" si="2" ref="C8:C27">D8+1.6</f>
        <v>2.4000000000000004</v>
      </c>
      <c r="D8" s="2">
        <v>0.8</v>
      </c>
      <c r="E8" s="3" t="s">
        <v>39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"/>
      <c r="W8" s="1"/>
      <c r="X8" s="1"/>
      <c r="Y8" s="1"/>
      <c r="Z8" s="11"/>
      <c r="AA8" s="12"/>
      <c r="AB8" s="13"/>
    </row>
    <row r="9" spans="1:28" ht="15.75" customHeight="1">
      <c r="A9" s="2">
        <f t="shared" si="0"/>
        <v>6.9</v>
      </c>
      <c r="B9" s="61">
        <f t="shared" si="1"/>
        <v>3.6000000000000005</v>
      </c>
      <c r="C9" s="2">
        <f t="shared" si="2"/>
        <v>2.9000000000000004</v>
      </c>
      <c r="D9" s="2">
        <f aca="true" t="shared" si="3" ref="D9:D27">E9+0.8</f>
        <v>1.3</v>
      </c>
      <c r="E9" s="2">
        <v>0.5</v>
      </c>
      <c r="F9" s="3" t="s">
        <v>40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"/>
      <c r="W9" s="1"/>
      <c r="X9" s="1"/>
      <c r="Y9" s="1"/>
      <c r="Z9" s="11"/>
      <c r="AA9" s="12"/>
      <c r="AB9" s="13"/>
    </row>
    <row r="10" spans="1:28" ht="15.75" customHeight="1">
      <c r="A10" s="2">
        <f t="shared" si="0"/>
        <v>7.7</v>
      </c>
      <c r="B10" s="61">
        <f t="shared" si="1"/>
        <v>4.4</v>
      </c>
      <c r="C10" s="2">
        <f t="shared" si="2"/>
        <v>3.7</v>
      </c>
      <c r="D10" s="2">
        <f t="shared" si="3"/>
        <v>2.1</v>
      </c>
      <c r="E10" s="2">
        <f aca="true" t="shared" si="4" ref="E10:E27">F10+0.5</f>
        <v>1.3</v>
      </c>
      <c r="F10" s="2">
        <v>0.8</v>
      </c>
      <c r="G10" s="3" t="s">
        <v>41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"/>
      <c r="W10" s="1"/>
      <c r="X10" s="1"/>
      <c r="Y10" s="1"/>
      <c r="Z10" s="11"/>
      <c r="AA10" s="12"/>
      <c r="AB10" s="13"/>
    </row>
    <row r="11" spans="1:28" ht="15.75" customHeight="1">
      <c r="A11" s="2">
        <f t="shared" si="0"/>
        <v>9.4</v>
      </c>
      <c r="B11" s="61">
        <f t="shared" si="1"/>
        <v>6.1000000000000005</v>
      </c>
      <c r="C11" s="2">
        <f t="shared" si="2"/>
        <v>5.4</v>
      </c>
      <c r="D11" s="2">
        <f t="shared" si="3"/>
        <v>3.8</v>
      </c>
      <c r="E11" s="2">
        <f t="shared" si="4"/>
        <v>3</v>
      </c>
      <c r="F11" s="2">
        <f aca="true" t="shared" si="5" ref="F11:F27">G11+0.8</f>
        <v>2.5</v>
      </c>
      <c r="G11" s="2">
        <v>1.7</v>
      </c>
      <c r="H11" s="3" t="s">
        <v>42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"/>
      <c r="W11" s="1"/>
      <c r="X11" s="1"/>
      <c r="Y11" s="1"/>
      <c r="Z11" s="11"/>
      <c r="AA11" s="12"/>
      <c r="AB11" s="13"/>
    </row>
    <row r="12" spans="1:28" ht="15.75" customHeight="1">
      <c r="A12" s="62">
        <f t="shared" si="0"/>
        <v>9.9</v>
      </c>
      <c r="B12" s="63">
        <f t="shared" si="1"/>
        <v>6.6000000000000005</v>
      </c>
      <c r="C12" s="62">
        <f t="shared" si="2"/>
        <v>5.9</v>
      </c>
      <c r="D12" s="62">
        <f t="shared" si="3"/>
        <v>4.3</v>
      </c>
      <c r="E12" s="62">
        <f t="shared" si="4"/>
        <v>3.5</v>
      </c>
      <c r="F12" s="62">
        <f t="shared" si="5"/>
        <v>3</v>
      </c>
      <c r="G12" s="62">
        <f aca="true" t="shared" si="6" ref="G12:G27">H12+1.7</f>
        <v>2.2</v>
      </c>
      <c r="H12" s="62">
        <v>0.5</v>
      </c>
      <c r="I12" s="64" t="s">
        <v>59</v>
      </c>
      <c r="J12" s="64"/>
      <c r="K12" s="64"/>
      <c r="L12" s="64"/>
      <c r="M12" s="64"/>
      <c r="N12" s="3"/>
      <c r="O12" s="3"/>
      <c r="P12" s="3"/>
      <c r="Q12" s="3"/>
      <c r="R12" s="3"/>
      <c r="S12" s="3"/>
      <c r="T12" s="3"/>
      <c r="U12" s="3"/>
      <c r="V12" s="1"/>
      <c r="W12" s="1"/>
      <c r="X12" s="1"/>
      <c r="Y12" s="1"/>
      <c r="Z12" s="11"/>
      <c r="AA12" s="12"/>
      <c r="AB12" s="13"/>
    </row>
    <row r="13" spans="1:28" ht="15.75" customHeight="1">
      <c r="A13" s="62">
        <f t="shared" si="0"/>
        <v>11.5</v>
      </c>
      <c r="B13" s="63">
        <f t="shared" si="1"/>
        <v>8.2</v>
      </c>
      <c r="C13" s="62">
        <f t="shared" si="2"/>
        <v>7.5</v>
      </c>
      <c r="D13" s="62">
        <f t="shared" si="3"/>
        <v>5.8999999999999995</v>
      </c>
      <c r="E13" s="62">
        <f t="shared" si="4"/>
        <v>5.1</v>
      </c>
      <c r="F13" s="62">
        <f t="shared" si="5"/>
        <v>4.6</v>
      </c>
      <c r="G13" s="62">
        <f t="shared" si="6"/>
        <v>3.8</v>
      </c>
      <c r="H13" s="62">
        <f aca="true" t="shared" si="7" ref="H13:H27">I13+0.5</f>
        <v>2.1</v>
      </c>
      <c r="I13" s="62">
        <v>1.6</v>
      </c>
      <c r="J13" s="64" t="s">
        <v>60</v>
      </c>
      <c r="K13" s="64"/>
      <c r="L13" s="64"/>
      <c r="M13" s="64"/>
      <c r="N13" s="3"/>
      <c r="O13" s="3"/>
      <c r="P13" s="3"/>
      <c r="Q13" s="3"/>
      <c r="R13" s="3"/>
      <c r="S13" s="3"/>
      <c r="T13" s="3"/>
      <c r="U13" s="3"/>
      <c r="V13" s="1"/>
      <c r="W13" s="1"/>
      <c r="X13" s="1"/>
      <c r="Y13" s="1"/>
      <c r="Z13" s="11"/>
      <c r="AA13" s="12"/>
      <c r="AB13" s="13"/>
    </row>
    <row r="14" spans="1:28" ht="15.75" customHeight="1">
      <c r="A14" s="62">
        <f t="shared" si="0"/>
        <v>12.399999999999999</v>
      </c>
      <c r="B14" s="63">
        <f t="shared" si="1"/>
        <v>9.1</v>
      </c>
      <c r="C14" s="62">
        <f t="shared" si="2"/>
        <v>8.4</v>
      </c>
      <c r="D14" s="62">
        <f t="shared" si="3"/>
        <v>6.8</v>
      </c>
      <c r="E14" s="62">
        <f t="shared" si="4"/>
        <v>6</v>
      </c>
      <c r="F14" s="62">
        <f t="shared" si="5"/>
        <v>5.5</v>
      </c>
      <c r="G14" s="62">
        <f t="shared" si="6"/>
        <v>4.7</v>
      </c>
      <c r="H14" s="62">
        <f t="shared" si="7"/>
        <v>3</v>
      </c>
      <c r="I14" s="62">
        <f aca="true" t="shared" si="8" ref="I14:I27">0.9+I13</f>
        <v>2.5</v>
      </c>
      <c r="J14" s="62">
        <v>0.9</v>
      </c>
      <c r="K14" s="64" t="s">
        <v>61</v>
      </c>
      <c r="L14" s="64"/>
      <c r="M14" s="64"/>
      <c r="N14" s="3"/>
      <c r="O14" s="3"/>
      <c r="P14" s="3"/>
      <c r="Q14" s="3"/>
      <c r="R14" s="3"/>
      <c r="S14" s="3"/>
      <c r="T14" s="3"/>
      <c r="U14" s="3"/>
      <c r="V14" s="1"/>
      <c r="W14" s="1"/>
      <c r="X14" s="1"/>
      <c r="Y14" s="1"/>
      <c r="Z14" s="11"/>
      <c r="AA14" s="12"/>
      <c r="AB14" s="13"/>
    </row>
    <row r="15" spans="1:28" ht="15.75" customHeight="1">
      <c r="A15" s="62">
        <f t="shared" si="0"/>
        <v>13.299999999999997</v>
      </c>
      <c r="B15" s="63">
        <f t="shared" si="1"/>
        <v>9.999999999999998</v>
      </c>
      <c r="C15" s="62">
        <f t="shared" si="2"/>
        <v>9.299999999999999</v>
      </c>
      <c r="D15" s="62">
        <f t="shared" si="3"/>
        <v>7.699999999999999</v>
      </c>
      <c r="E15" s="62">
        <f t="shared" si="4"/>
        <v>6.8999999999999995</v>
      </c>
      <c r="F15" s="62">
        <f t="shared" si="5"/>
        <v>6.3999999999999995</v>
      </c>
      <c r="G15" s="62">
        <f t="shared" si="6"/>
        <v>5.6</v>
      </c>
      <c r="H15" s="62">
        <f t="shared" si="7"/>
        <v>3.9</v>
      </c>
      <c r="I15" s="62">
        <f t="shared" si="8"/>
        <v>3.4</v>
      </c>
      <c r="J15" s="62">
        <f aca="true" t="shared" si="9" ref="J15:J27">K15+0.9</f>
        <v>1.4</v>
      </c>
      <c r="K15" s="62">
        <v>0.5</v>
      </c>
      <c r="L15" s="64" t="s">
        <v>62</v>
      </c>
      <c r="M15" s="64"/>
      <c r="N15" s="3"/>
      <c r="O15" s="3"/>
      <c r="P15" s="3"/>
      <c r="Q15" s="3"/>
      <c r="R15" s="3"/>
      <c r="S15" s="3"/>
      <c r="T15" s="3"/>
      <c r="U15" s="3"/>
      <c r="V15" s="1"/>
      <c r="W15" s="1"/>
      <c r="X15" s="1"/>
      <c r="Y15" s="1"/>
      <c r="Z15" s="11"/>
      <c r="AA15" s="12"/>
      <c r="AB15" s="12"/>
    </row>
    <row r="16" spans="1:28" ht="15.75" customHeight="1">
      <c r="A16" s="62">
        <f t="shared" si="0"/>
        <v>14.2</v>
      </c>
      <c r="B16" s="63">
        <f t="shared" si="1"/>
        <v>10.899999999999999</v>
      </c>
      <c r="C16" s="62">
        <f t="shared" si="2"/>
        <v>10.2</v>
      </c>
      <c r="D16" s="62">
        <f t="shared" si="3"/>
        <v>8.6</v>
      </c>
      <c r="E16" s="62">
        <f t="shared" si="4"/>
        <v>7.8</v>
      </c>
      <c r="F16" s="62">
        <f t="shared" si="5"/>
        <v>7.3</v>
      </c>
      <c r="G16" s="62">
        <f t="shared" si="6"/>
        <v>6.5</v>
      </c>
      <c r="H16" s="62">
        <f t="shared" si="7"/>
        <v>4.8</v>
      </c>
      <c r="I16" s="62">
        <f t="shared" si="8"/>
        <v>4.3</v>
      </c>
      <c r="J16" s="62">
        <f t="shared" si="9"/>
        <v>2.1</v>
      </c>
      <c r="K16" s="62">
        <f aca="true" t="shared" si="10" ref="K16:K27">L16+0.5</f>
        <v>1.2</v>
      </c>
      <c r="L16" s="62">
        <v>0.7</v>
      </c>
      <c r="M16" s="64" t="s">
        <v>63</v>
      </c>
      <c r="N16" s="3"/>
      <c r="O16" s="3"/>
      <c r="P16" s="3"/>
      <c r="Q16" s="3"/>
      <c r="R16" s="3"/>
      <c r="S16" s="3"/>
      <c r="T16" s="3"/>
      <c r="U16" s="3"/>
      <c r="V16" s="1"/>
      <c r="W16" s="1"/>
      <c r="X16" s="1"/>
      <c r="Y16" s="1"/>
      <c r="Z16" s="11"/>
      <c r="AA16" s="12"/>
      <c r="AB16" s="12"/>
    </row>
    <row r="17" spans="1:28" ht="15.75" customHeight="1">
      <c r="A17" s="62">
        <f t="shared" si="0"/>
        <v>15.100000000000001</v>
      </c>
      <c r="B17" s="63">
        <f t="shared" si="1"/>
        <v>11.8</v>
      </c>
      <c r="C17" s="62">
        <f t="shared" si="2"/>
        <v>11.100000000000001</v>
      </c>
      <c r="D17" s="62">
        <f t="shared" si="3"/>
        <v>9.500000000000002</v>
      </c>
      <c r="E17" s="62">
        <f t="shared" si="4"/>
        <v>8.700000000000001</v>
      </c>
      <c r="F17" s="62">
        <f t="shared" si="5"/>
        <v>8.200000000000001</v>
      </c>
      <c r="G17" s="62">
        <f t="shared" si="6"/>
        <v>7.4</v>
      </c>
      <c r="H17" s="62">
        <f t="shared" si="7"/>
        <v>5.7</v>
      </c>
      <c r="I17" s="62">
        <f t="shared" si="8"/>
        <v>5.2</v>
      </c>
      <c r="J17" s="62">
        <f t="shared" si="9"/>
        <v>2.4</v>
      </c>
      <c r="K17" s="62">
        <f t="shared" si="10"/>
        <v>1.5</v>
      </c>
      <c r="L17" s="62">
        <f aca="true" t="shared" si="11" ref="L17:L27">M17+0.7</f>
        <v>1</v>
      </c>
      <c r="M17" s="62">
        <v>0.3</v>
      </c>
      <c r="N17" s="3" t="s">
        <v>48</v>
      </c>
      <c r="O17" s="3"/>
      <c r="P17" s="3"/>
      <c r="Q17" s="3"/>
      <c r="R17" s="3"/>
      <c r="S17" s="3"/>
      <c r="T17" s="3"/>
      <c r="U17" s="3"/>
      <c r="V17" s="1"/>
      <c r="W17" s="1"/>
      <c r="X17" s="1"/>
      <c r="Y17" s="14"/>
      <c r="Z17" s="15"/>
      <c r="AA17" s="16"/>
      <c r="AB17" s="16"/>
    </row>
    <row r="18" spans="1:28" ht="15.75" customHeight="1">
      <c r="A18" s="62">
        <f t="shared" si="0"/>
        <v>16</v>
      </c>
      <c r="B18" s="63">
        <f t="shared" si="1"/>
        <v>12.700000000000001</v>
      </c>
      <c r="C18" s="62">
        <f t="shared" si="2"/>
        <v>12.000000000000002</v>
      </c>
      <c r="D18" s="62">
        <f t="shared" si="3"/>
        <v>10.400000000000002</v>
      </c>
      <c r="E18" s="62">
        <f t="shared" si="4"/>
        <v>9.600000000000001</v>
      </c>
      <c r="F18" s="62">
        <f t="shared" si="5"/>
        <v>9.100000000000001</v>
      </c>
      <c r="G18" s="62">
        <f t="shared" si="6"/>
        <v>8.3</v>
      </c>
      <c r="H18" s="62">
        <f t="shared" si="7"/>
        <v>6.6000000000000005</v>
      </c>
      <c r="I18" s="62">
        <f t="shared" si="8"/>
        <v>6.1000000000000005</v>
      </c>
      <c r="J18" s="62">
        <f t="shared" si="9"/>
        <v>3.1999999999999997</v>
      </c>
      <c r="K18" s="62">
        <f t="shared" si="10"/>
        <v>2.3</v>
      </c>
      <c r="L18" s="62">
        <f t="shared" si="11"/>
        <v>1.8</v>
      </c>
      <c r="M18" s="62">
        <f aca="true" t="shared" si="12" ref="M18:M27">N18+0.3</f>
        <v>1.1</v>
      </c>
      <c r="N18" s="2">
        <v>0.8</v>
      </c>
      <c r="O18" s="3" t="s">
        <v>49</v>
      </c>
      <c r="P18" s="3"/>
      <c r="Q18" s="3"/>
      <c r="R18" s="3"/>
      <c r="S18" s="4"/>
      <c r="T18" s="3"/>
      <c r="U18" s="3"/>
      <c r="V18" s="1"/>
      <c r="W18" s="1"/>
      <c r="X18" s="1"/>
      <c r="Y18" s="14"/>
      <c r="Z18" s="15"/>
      <c r="AA18" s="16"/>
      <c r="AB18" s="16"/>
    </row>
    <row r="19" spans="1:28" ht="15.75" customHeight="1">
      <c r="A19" s="62">
        <f t="shared" si="0"/>
        <v>16.900000000000002</v>
      </c>
      <c r="B19" s="63">
        <f t="shared" si="1"/>
        <v>13.600000000000001</v>
      </c>
      <c r="C19" s="62">
        <f t="shared" si="2"/>
        <v>12.900000000000002</v>
      </c>
      <c r="D19" s="62">
        <f t="shared" si="3"/>
        <v>11.300000000000002</v>
      </c>
      <c r="E19" s="62">
        <f t="shared" si="4"/>
        <v>10.500000000000002</v>
      </c>
      <c r="F19" s="62">
        <f t="shared" si="5"/>
        <v>10.000000000000002</v>
      </c>
      <c r="G19" s="62">
        <f t="shared" si="6"/>
        <v>9.200000000000001</v>
      </c>
      <c r="H19" s="62">
        <f t="shared" si="7"/>
        <v>7.500000000000001</v>
      </c>
      <c r="I19" s="62">
        <f t="shared" si="8"/>
        <v>7.000000000000001</v>
      </c>
      <c r="J19" s="62">
        <f t="shared" si="9"/>
        <v>4.4</v>
      </c>
      <c r="K19" s="62">
        <f t="shared" si="10"/>
        <v>3.5</v>
      </c>
      <c r="L19" s="62">
        <f t="shared" si="11"/>
        <v>3</v>
      </c>
      <c r="M19" s="62">
        <f t="shared" si="12"/>
        <v>2.3</v>
      </c>
      <c r="N19" s="2">
        <f aca="true" t="shared" si="13" ref="N19:N27">O19+0.8</f>
        <v>2</v>
      </c>
      <c r="O19" s="2">
        <v>1.2</v>
      </c>
      <c r="P19" s="8" t="s">
        <v>50</v>
      </c>
      <c r="Q19" s="3"/>
      <c r="R19" s="3"/>
      <c r="S19" s="3"/>
      <c r="T19" s="3"/>
      <c r="U19" s="1"/>
      <c r="V19" s="1"/>
      <c r="W19" s="1"/>
      <c r="X19" s="1"/>
      <c r="Y19" s="14"/>
      <c r="Z19" s="15"/>
      <c r="AA19" s="16"/>
      <c r="AB19" s="16"/>
    </row>
    <row r="20" spans="1:28" ht="15.75" customHeight="1">
      <c r="A20" s="62">
        <f t="shared" si="0"/>
        <v>17.8</v>
      </c>
      <c r="B20" s="63">
        <f t="shared" si="1"/>
        <v>14.500000000000002</v>
      </c>
      <c r="C20" s="62">
        <f t="shared" si="2"/>
        <v>13.800000000000002</v>
      </c>
      <c r="D20" s="62">
        <f t="shared" si="3"/>
        <v>12.200000000000003</v>
      </c>
      <c r="E20" s="62">
        <f t="shared" si="4"/>
        <v>11.400000000000002</v>
      </c>
      <c r="F20" s="62">
        <f t="shared" si="5"/>
        <v>10.900000000000002</v>
      </c>
      <c r="G20" s="62">
        <f t="shared" si="6"/>
        <v>10.100000000000001</v>
      </c>
      <c r="H20" s="62">
        <f t="shared" si="7"/>
        <v>8.400000000000002</v>
      </c>
      <c r="I20" s="62">
        <f t="shared" si="8"/>
        <v>7.900000000000001</v>
      </c>
      <c r="J20" s="62">
        <f t="shared" si="9"/>
        <v>5.300000000000001</v>
      </c>
      <c r="K20" s="62">
        <f t="shared" si="10"/>
        <v>4.4</v>
      </c>
      <c r="L20" s="62">
        <f t="shared" si="11"/>
        <v>3.9000000000000004</v>
      </c>
      <c r="M20" s="62">
        <f t="shared" si="12"/>
        <v>3.2</v>
      </c>
      <c r="N20" s="2">
        <f t="shared" si="13"/>
        <v>2.9000000000000004</v>
      </c>
      <c r="O20" s="2">
        <f aca="true" t="shared" si="14" ref="O20:O27">P20+1.2</f>
        <v>2.1</v>
      </c>
      <c r="P20" s="2">
        <v>0.9</v>
      </c>
      <c r="Q20" s="3" t="s">
        <v>51</v>
      </c>
      <c r="R20" s="3"/>
      <c r="S20" s="3"/>
      <c r="T20" s="3"/>
      <c r="U20" s="1"/>
      <c r="V20" s="1"/>
      <c r="W20" s="1"/>
      <c r="X20" s="1"/>
      <c r="Z20" s="15"/>
      <c r="AA20" s="16"/>
      <c r="AB20" s="16"/>
    </row>
    <row r="21" spans="1:28" ht="15.75" customHeight="1">
      <c r="A21" s="62">
        <f t="shared" si="0"/>
        <v>18.7</v>
      </c>
      <c r="B21" s="63">
        <f t="shared" si="1"/>
        <v>15.4</v>
      </c>
      <c r="C21" s="62">
        <f t="shared" si="2"/>
        <v>14.700000000000001</v>
      </c>
      <c r="D21" s="62">
        <f t="shared" si="3"/>
        <v>13.100000000000001</v>
      </c>
      <c r="E21" s="62">
        <f t="shared" si="4"/>
        <v>12.3</v>
      </c>
      <c r="F21" s="62">
        <f t="shared" si="5"/>
        <v>11.8</v>
      </c>
      <c r="G21" s="62">
        <f t="shared" si="6"/>
        <v>11</v>
      </c>
      <c r="H21" s="62">
        <f t="shared" si="7"/>
        <v>9.3</v>
      </c>
      <c r="I21" s="62">
        <f t="shared" si="8"/>
        <v>8.8</v>
      </c>
      <c r="J21" s="62">
        <f t="shared" si="9"/>
        <v>6</v>
      </c>
      <c r="K21" s="62">
        <f t="shared" si="10"/>
        <v>5.1</v>
      </c>
      <c r="L21" s="62">
        <f t="shared" si="11"/>
        <v>4.6</v>
      </c>
      <c r="M21" s="62">
        <f t="shared" si="12"/>
        <v>3.8999999999999995</v>
      </c>
      <c r="N21" s="2">
        <f t="shared" si="13"/>
        <v>3.5999999999999996</v>
      </c>
      <c r="O21" s="2">
        <f t="shared" si="14"/>
        <v>2.8</v>
      </c>
      <c r="P21" s="2">
        <f aca="true" t="shared" si="15" ref="P21:P27">Q21+0.9</f>
        <v>1.6</v>
      </c>
      <c r="Q21" s="2">
        <v>0.7</v>
      </c>
      <c r="R21" s="3" t="s">
        <v>52</v>
      </c>
      <c r="S21" s="3"/>
      <c r="T21" s="3"/>
      <c r="U21" s="1"/>
      <c r="V21" s="1"/>
      <c r="W21" s="1"/>
      <c r="X21" s="1"/>
      <c r="Z21" s="15"/>
      <c r="AA21" s="16"/>
      <c r="AB21" s="16"/>
    </row>
    <row r="22" spans="1:28" ht="15.75" customHeight="1">
      <c r="A22" s="62">
        <f t="shared" si="0"/>
        <v>19.6</v>
      </c>
      <c r="B22" s="63">
        <f t="shared" si="1"/>
        <v>16.3</v>
      </c>
      <c r="C22" s="62">
        <f t="shared" si="2"/>
        <v>15.600000000000001</v>
      </c>
      <c r="D22" s="62">
        <f t="shared" si="3"/>
        <v>14.000000000000002</v>
      </c>
      <c r="E22" s="62">
        <f t="shared" si="4"/>
        <v>13.200000000000001</v>
      </c>
      <c r="F22" s="62">
        <f t="shared" si="5"/>
        <v>12.700000000000001</v>
      </c>
      <c r="G22" s="62">
        <f t="shared" si="6"/>
        <v>11.9</v>
      </c>
      <c r="H22" s="62">
        <f t="shared" si="7"/>
        <v>10.200000000000001</v>
      </c>
      <c r="I22" s="62">
        <f t="shared" si="8"/>
        <v>9.700000000000001</v>
      </c>
      <c r="J22" s="62">
        <f t="shared" si="9"/>
        <v>7.1000000000000005</v>
      </c>
      <c r="K22" s="62">
        <f t="shared" si="10"/>
        <v>6.2</v>
      </c>
      <c r="L22" s="62">
        <f t="shared" si="11"/>
        <v>5.7</v>
      </c>
      <c r="M22" s="62">
        <f t="shared" si="12"/>
        <v>5</v>
      </c>
      <c r="N22" s="2">
        <f t="shared" si="13"/>
        <v>4.7</v>
      </c>
      <c r="O22" s="2">
        <f t="shared" si="14"/>
        <v>3.9000000000000004</v>
      </c>
      <c r="P22" s="2">
        <f t="shared" si="15"/>
        <v>2.7</v>
      </c>
      <c r="Q22" s="2">
        <f aca="true" t="shared" si="16" ref="Q22:Q27">R22+0.7</f>
        <v>1.8</v>
      </c>
      <c r="R22" s="2">
        <v>1.1</v>
      </c>
      <c r="S22" s="3" t="s">
        <v>53</v>
      </c>
      <c r="T22" s="3"/>
      <c r="U22" s="1"/>
      <c r="V22" s="1"/>
      <c r="W22" s="1"/>
      <c r="X22" s="1"/>
      <c r="Z22" s="15"/>
      <c r="AA22" s="16"/>
      <c r="AB22" s="16"/>
    </row>
    <row r="23" spans="1:28" ht="15.75" customHeight="1">
      <c r="A23" s="62">
        <f t="shared" si="0"/>
        <v>20.500000000000004</v>
      </c>
      <c r="B23" s="63">
        <f t="shared" si="1"/>
        <v>17.200000000000003</v>
      </c>
      <c r="C23" s="62">
        <f t="shared" si="2"/>
        <v>16.500000000000004</v>
      </c>
      <c r="D23" s="62">
        <f t="shared" si="3"/>
        <v>14.900000000000002</v>
      </c>
      <c r="E23" s="62">
        <f t="shared" si="4"/>
        <v>14.100000000000001</v>
      </c>
      <c r="F23" s="62">
        <f t="shared" si="5"/>
        <v>13.600000000000001</v>
      </c>
      <c r="G23" s="62">
        <f t="shared" si="6"/>
        <v>12.8</v>
      </c>
      <c r="H23" s="62">
        <f t="shared" si="7"/>
        <v>11.100000000000001</v>
      </c>
      <c r="I23" s="62">
        <f t="shared" si="8"/>
        <v>10.600000000000001</v>
      </c>
      <c r="J23" s="62">
        <f t="shared" si="9"/>
        <v>8.2</v>
      </c>
      <c r="K23" s="62">
        <f t="shared" si="10"/>
        <v>7.3</v>
      </c>
      <c r="L23" s="62">
        <f t="shared" si="11"/>
        <v>6.8</v>
      </c>
      <c r="M23" s="62">
        <f t="shared" si="12"/>
        <v>6.1</v>
      </c>
      <c r="N23" s="2">
        <f t="shared" si="13"/>
        <v>5.8</v>
      </c>
      <c r="O23" s="2">
        <f t="shared" si="14"/>
        <v>5</v>
      </c>
      <c r="P23" s="2">
        <f t="shared" si="15"/>
        <v>3.8000000000000003</v>
      </c>
      <c r="Q23" s="2">
        <f t="shared" si="16"/>
        <v>2.9000000000000004</v>
      </c>
      <c r="R23" s="2">
        <f>S23+1.1</f>
        <v>2.2</v>
      </c>
      <c r="S23" s="2">
        <v>1.1</v>
      </c>
      <c r="T23" s="3" t="s">
        <v>54</v>
      </c>
      <c r="U23" s="1"/>
      <c r="V23" s="1"/>
      <c r="W23" s="1"/>
      <c r="X23" s="1"/>
      <c r="Z23" s="11"/>
      <c r="AA23" s="12"/>
      <c r="AB23" s="12"/>
    </row>
    <row r="24" spans="1:28" ht="15.75" customHeight="1">
      <c r="A24" s="62">
        <f t="shared" si="0"/>
        <v>21.400000000000002</v>
      </c>
      <c r="B24" s="63">
        <f t="shared" si="1"/>
        <v>18.1</v>
      </c>
      <c r="C24" s="62">
        <f t="shared" si="2"/>
        <v>17.400000000000002</v>
      </c>
      <c r="D24" s="62">
        <f t="shared" si="3"/>
        <v>15.800000000000002</v>
      </c>
      <c r="E24" s="62">
        <f t="shared" si="4"/>
        <v>15.000000000000002</v>
      </c>
      <c r="F24" s="62">
        <f t="shared" si="5"/>
        <v>14.500000000000002</v>
      </c>
      <c r="G24" s="62">
        <f t="shared" si="6"/>
        <v>13.700000000000001</v>
      </c>
      <c r="H24" s="62">
        <f t="shared" si="7"/>
        <v>12.000000000000002</v>
      </c>
      <c r="I24" s="62">
        <f t="shared" si="8"/>
        <v>11.500000000000002</v>
      </c>
      <c r="J24" s="62">
        <f t="shared" si="9"/>
        <v>8.9</v>
      </c>
      <c r="K24" s="62">
        <f t="shared" si="10"/>
        <v>8</v>
      </c>
      <c r="L24" s="62">
        <f t="shared" si="11"/>
        <v>7.500000000000001</v>
      </c>
      <c r="M24" s="62">
        <f t="shared" si="12"/>
        <v>6.800000000000001</v>
      </c>
      <c r="N24" s="2">
        <f t="shared" si="13"/>
        <v>6.500000000000001</v>
      </c>
      <c r="O24" s="2">
        <f t="shared" si="14"/>
        <v>5.700000000000001</v>
      </c>
      <c r="P24" s="2">
        <f t="shared" si="15"/>
        <v>4.500000000000001</v>
      </c>
      <c r="Q24" s="2">
        <f t="shared" si="16"/>
        <v>3.6000000000000005</v>
      </c>
      <c r="R24" s="2">
        <f>S24+1.1</f>
        <v>2.9000000000000004</v>
      </c>
      <c r="S24" s="2">
        <f>T24+1.1</f>
        <v>1.8</v>
      </c>
      <c r="T24" s="2">
        <v>0.7</v>
      </c>
      <c r="U24" s="1" t="s">
        <v>55</v>
      </c>
      <c r="V24" s="1"/>
      <c r="W24" s="1"/>
      <c r="X24" s="1"/>
      <c r="Z24" s="15"/>
      <c r="AA24" s="16"/>
      <c r="AB24" s="16"/>
    </row>
    <row r="25" spans="1:28" ht="15.75" customHeight="1">
      <c r="A25" s="62">
        <f t="shared" si="0"/>
        <v>22.300000000000004</v>
      </c>
      <c r="B25" s="63">
        <f t="shared" si="1"/>
        <v>19.000000000000004</v>
      </c>
      <c r="C25" s="62">
        <f t="shared" si="2"/>
        <v>18.300000000000004</v>
      </c>
      <c r="D25" s="62">
        <f t="shared" si="3"/>
        <v>16.700000000000003</v>
      </c>
      <c r="E25" s="62">
        <f t="shared" si="4"/>
        <v>15.900000000000002</v>
      </c>
      <c r="F25" s="62">
        <f t="shared" si="5"/>
        <v>15.400000000000002</v>
      </c>
      <c r="G25" s="62">
        <f t="shared" si="6"/>
        <v>14.600000000000001</v>
      </c>
      <c r="H25" s="62">
        <f t="shared" si="7"/>
        <v>12.900000000000002</v>
      </c>
      <c r="I25" s="62">
        <f t="shared" si="8"/>
        <v>12.400000000000002</v>
      </c>
      <c r="J25" s="62">
        <f t="shared" si="9"/>
        <v>9.5</v>
      </c>
      <c r="K25" s="62">
        <f t="shared" si="10"/>
        <v>8.6</v>
      </c>
      <c r="L25" s="62">
        <f t="shared" si="11"/>
        <v>8.1</v>
      </c>
      <c r="M25" s="62">
        <f t="shared" si="12"/>
        <v>7.4</v>
      </c>
      <c r="N25" s="2">
        <f t="shared" si="13"/>
        <v>7.1000000000000005</v>
      </c>
      <c r="O25" s="2">
        <f t="shared" si="14"/>
        <v>6.300000000000001</v>
      </c>
      <c r="P25" s="2">
        <f t="shared" si="15"/>
        <v>5.1000000000000005</v>
      </c>
      <c r="Q25" s="2">
        <f t="shared" si="16"/>
        <v>4.2</v>
      </c>
      <c r="R25" s="2">
        <f>S25+1.1</f>
        <v>3.5</v>
      </c>
      <c r="S25" s="2">
        <f>T25+1.1</f>
        <v>2.4</v>
      </c>
      <c r="T25" s="2">
        <f>U25+0.7</f>
        <v>1.2999999999999998</v>
      </c>
      <c r="U25" s="2">
        <v>0.6</v>
      </c>
      <c r="V25" s="3" t="s">
        <v>56</v>
      </c>
      <c r="W25" s="3"/>
      <c r="X25" s="3"/>
      <c r="Z25" s="15"/>
      <c r="AA25" s="16"/>
      <c r="AB25" s="16"/>
    </row>
    <row r="26" spans="1:28" ht="15.75" customHeight="1">
      <c r="A26" s="62">
        <f t="shared" si="0"/>
        <v>23.200000000000003</v>
      </c>
      <c r="B26" s="63">
        <f t="shared" si="1"/>
        <v>19.900000000000002</v>
      </c>
      <c r="C26" s="62">
        <f t="shared" si="2"/>
        <v>19.200000000000003</v>
      </c>
      <c r="D26" s="62">
        <f t="shared" si="3"/>
        <v>17.6</v>
      </c>
      <c r="E26" s="62">
        <f t="shared" si="4"/>
        <v>16.8</v>
      </c>
      <c r="F26" s="62">
        <f t="shared" si="5"/>
        <v>16.3</v>
      </c>
      <c r="G26" s="62">
        <f t="shared" si="6"/>
        <v>15.500000000000002</v>
      </c>
      <c r="H26" s="62">
        <f t="shared" si="7"/>
        <v>13.800000000000002</v>
      </c>
      <c r="I26" s="62">
        <f t="shared" si="8"/>
        <v>13.300000000000002</v>
      </c>
      <c r="J26" s="62">
        <f t="shared" si="9"/>
        <v>10.700000000000001</v>
      </c>
      <c r="K26" s="62">
        <f t="shared" si="10"/>
        <v>9.8</v>
      </c>
      <c r="L26" s="62">
        <f t="shared" si="11"/>
        <v>9.3</v>
      </c>
      <c r="M26" s="62">
        <f t="shared" si="12"/>
        <v>8.600000000000001</v>
      </c>
      <c r="N26" s="2">
        <f t="shared" si="13"/>
        <v>8.3</v>
      </c>
      <c r="O26" s="2">
        <f t="shared" si="14"/>
        <v>7.500000000000001</v>
      </c>
      <c r="P26" s="2">
        <f t="shared" si="15"/>
        <v>6.300000000000001</v>
      </c>
      <c r="Q26" s="2">
        <f t="shared" si="16"/>
        <v>5.4</v>
      </c>
      <c r="R26" s="2">
        <f>S26+1.1</f>
        <v>4.7</v>
      </c>
      <c r="S26" s="2">
        <f>T26+1.1</f>
        <v>3.6</v>
      </c>
      <c r="T26" s="2">
        <f>U26+0.7</f>
        <v>2.5</v>
      </c>
      <c r="U26" s="2">
        <f>V26+0.6</f>
        <v>1.7999999999999998</v>
      </c>
      <c r="V26" s="2">
        <v>1.2</v>
      </c>
      <c r="W26" s="3" t="s">
        <v>57</v>
      </c>
      <c r="X26" s="3"/>
      <c r="Z26" s="17"/>
      <c r="AA26" s="6"/>
      <c r="AB26" s="6"/>
    </row>
    <row r="27" spans="1:28" ht="15.75" customHeight="1">
      <c r="A27" s="62">
        <f t="shared" si="0"/>
        <v>24.100000000000005</v>
      </c>
      <c r="B27" s="63">
        <f t="shared" si="1"/>
        <v>20.800000000000004</v>
      </c>
      <c r="C27" s="62">
        <f t="shared" si="2"/>
        <v>20.100000000000005</v>
      </c>
      <c r="D27" s="62">
        <f t="shared" si="3"/>
        <v>18.500000000000004</v>
      </c>
      <c r="E27" s="62">
        <f t="shared" si="4"/>
        <v>17.700000000000003</v>
      </c>
      <c r="F27" s="62">
        <f t="shared" si="5"/>
        <v>17.200000000000003</v>
      </c>
      <c r="G27" s="62">
        <f t="shared" si="6"/>
        <v>16.400000000000002</v>
      </c>
      <c r="H27" s="62">
        <f t="shared" si="7"/>
        <v>14.700000000000003</v>
      </c>
      <c r="I27" s="62">
        <f t="shared" si="8"/>
        <v>14.200000000000003</v>
      </c>
      <c r="J27" s="62">
        <f t="shared" si="9"/>
        <v>11.700000000000001</v>
      </c>
      <c r="K27" s="62">
        <f t="shared" si="10"/>
        <v>10.8</v>
      </c>
      <c r="L27" s="62">
        <f t="shared" si="11"/>
        <v>10.3</v>
      </c>
      <c r="M27" s="62">
        <f t="shared" si="12"/>
        <v>9.600000000000001</v>
      </c>
      <c r="N27" s="2">
        <f t="shared" si="13"/>
        <v>9.3</v>
      </c>
      <c r="O27" s="2">
        <f t="shared" si="14"/>
        <v>8.5</v>
      </c>
      <c r="P27" s="2">
        <f t="shared" si="15"/>
        <v>7.3</v>
      </c>
      <c r="Q27" s="2">
        <f t="shared" si="16"/>
        <v>6.3999999999999995</v>
      </c>
      <c r="R27" s="2">
        <f>S27+1.1</f>
        <v>5.699999999999999</v>
      </c>
      <c r="S27" s="2">
        <f>T27+1.1</f>
        <v>4.6</v>
      </c>
      <c r="T27" s="2">
        <f>U27+0.7</f>
        <v>3.5</v>
      </c>
      <c r="U27" s="2">
        <f>V27+0.6</f>
        <v>2.8000000000000003</v>
      </c>
      <c r="V27" s="2">
        <f>W27+1.2</f>
        <v>2.2</v>
      </c>
      <c r="W27" s="2">
        <v>1</v>
      </c>
      <c r="X27" s="3" t="s">
        <v>26</v>
      </c>
      <c r="Z27" s="17"/>
      <c r="AA27" s="6"/>
      <c r="AB27" s="6"/>
    </row>
    <row r="28" spans="1:5" ht="15.75">
      <c r="A28" s="6"/>
      <c r="B28" s="6"/>
      <c r="C28" s="6"/>
      <c r="D28" s="6"/>
      <c r="E28" s="6"/>
    </row>
    <row r="29" spans="1:5" ht="15.75">
      <c r="A29" s="6"/>
      <c r="B29" s="6"/>
      <c r="C29" s="6"/>
      <c r="D29" s="6"/>
      <c r="E29" s="6"/>
    </row>
  </sheetData>
  <sheetProtection/>
  <mergeCells count="1">
    <mergeCell ref="A3:Y3"/>
  </mergeCells>
  <printOptions/>
  <pageMargins left="0.7480314960629921" right="0.7480314960629921" top="0.7874015748031497" bottom="0.7874015748031497" header="0.5118110236220472" footer="0.5118110236220472"/>
  <pageSetup orientation="landscape" paperSize="9" r:id="rId1"/>
  <headerFooter scaleWithDoc="0" alignWithMargins="0">
    <oddFooter>&amp;C- 9 -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31"/>
  <sheetViews>
    <sheetView tabSelected="1" zoomScaleSheetLayoutView="100" zoomScalePageLayoutView="0" workbookViewId="0" topLeftCell="A1">
      <selection activeCell="R12" sqref="R12"/>
    </sheetView>
  </sheetViews>
  <sheetFormatPr defaultColWidth="9.00390625" defaultRowHeight="14.25"/>
  <cols>
    <col min="1" max="25" width="4.625" style="0" customWidth="1"/>
  </cols>
  <sheetData>
    <row r="1" ht="20.25">
      <c r="A1" s="67" t="s">
        <v>69</v>
      </c>
    </row>
    <row r="2" ht="20.25">
      <c r="A2" s="67"/>
    </row>
    <row r="3" spans="1:28" ht="27.75" customHeight="1">
      <c r="A3" s="69" t="s">
        <v>58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9"/>
      <c r="AA3" s="10"/>
      <c r="AB3" s="10"/>
    </row>
    <row r="4" spans="1:28" ht="15.75" customHeight="1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1"/>
      <c r="AA4" s="12"/>
      <c r="AB4" s="13"/>
    </row>
    <row r="5" spans="1:28" ht="15.75" customHeight="1">
      <c r="A5" s="2">
        <v>2</v>
      </c>
      <c r="B5" s="3" t="s">
        <v>2</v>
      </c>
      <c r="C5" s="3"/>
      <c r="D5" s="3"/>
      <c r="E5" s="4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"/>
      <c r="W5" s="1"/>
      <c r="X5" s="1"/>
      <c r="Y5" s="1"/>
      <c r="Z5" s="11"/>
      <c r="AA5" s="12"/>
      <c r="AB5" s="13"/>
    </row>
    <row r="6" spans="1:28" ht="15.75" customHeight="1">
      <c r="A6" s="2">
        <v>2</v>
      </c>
      <c r="B6" s="61">
        <v>2</v>
      </c>
      <c r="C6" s="3" t="s">
        <v>37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"/>
      <c r="W6" s="1"/>
      <c r="X6" s="1"/>
      <c r="Y6" s="1"/>
      <c r="Z6" s="11"/>
      <c r="AA6" s="12"/>
      <c r="AB6" s="13"/>
    </row>
    <row r="7" spans="1:28" ht="15.75" customHeight="1">
      <c r="A7" s="2">
        <v>2</v>
      </c>
      <c r="B7" s="61">
        <v>2</v>
      </c>
      <c r="C7" s="2">
        <v>2</v>
      </c>
      <c r="D7" s="3" t="s">
        <v>38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"/>
      <c r="W7" s="1"/>
      <c r="X7" s="1"/>
      <c r="Y7" s="1"/>
      <c r="Z7" s="11"/>
      <c r="AA7" s="12"/>
      <c r="AB7" s="13"/>
    </row>
    <row r="8" spans="1:28" ht="15.75" customHeight="1">
      <c r="A8" s="2">
        <v>2</v>
      </c>
      <c r="B8" s="61">
        <v>2</v>
      </c>
      <c r="C8" s="2">
        <v>2</v>
      </c>
      <c r="D8" s="2">
        <v>2</v>
      </c>
      <c r="E8" s="3" t="s">
        <v>39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"/>
      <c r="W8" s="1"/>
      <c r="X8" s="1"/>
      <c r="Y8" s="1"/>
      <c r="Z8" s="11"/>
      <c r="AA8" s="12"/>
      <c r="AB8" s="13"/>
    </row>
    <row r="9" spans="1:28" ht="15.75" customHeight="1">
      <c r="A9" s="2">
        <v>2</v>
      </c>
      <c r="B9" s="61">
        <v>2</v>
      </c>
      <c r="C9" s="2">
        <v>2</v>
      </c>
      <c r="D9" s="2">
        <v>2</v>
      </c>
      <c r="E9" s="2">
        <v>2</v>
      </c>
      <c r="F9" s="3" t="s">
        <v>40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"/>
      <c r="W9" s="1"/>
      <c r="X9" s="1"/>
      <c r="Y9" s="1"/>
      <c r="Z9" s="11"/>
      <c r="AA9" s="12"/>
      <c r="AB9" s="13"/>
    </row>
    <row r="10" spans="1:28" ht="15.75" customHeight="1">
      <c r="A10" s="2">
        <v>2</v>
      </c>
      <c r="B10" s="61">
        <v>2</v>
      </c>
      <c r="C10" s="2">
        <v>2</v>
      </c>
      <c r="D10" s="2">
        <v>2</v>
      </c>
      <c r="E10" s="2">
        <v>2</v>
      </c>
      <c r="F10" s="2">
        <v>2</v>
      </c>
      <c r="G10" s="3" t="s">
        <v>41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"/>
      <c r="W10" s="1"/>
      <c r="X10" s="1"/>
      <c r="Y10" s="1"/>
      <c r="Z10" s="11"/>
      <c r="AA10" s="12"/>
      <c r="AB10" s="13"/>
    </row>
    <row r="11" spans="1:28" ht="15.75" customHeight="1">
      <c r="A11" s="2">
        <v>2</v>
      </c>
      <c r="B11" s="61">
        <v>2</v>
      </c>
      <c r="C11" s="2">
        <v>2</v>
      </c>
      <c r="D11" s="2">
        <v>2</v>
      </c>
      <c r="E11" s="2">
        <v>2</v>
      </c>
      <c r="F11" s="2">
        <v>2</v>
      </c>
      <c r="G11" s="2">
        <v>2</v>
      </c>
      <c r="H11" s="3" t="s">
        <v>42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"/>
      <c r="W11" s="1"/>
      <c r="X11" s="1"/>
      <c r="Y11" s="1"/>
      <c r="Z11" s="11"/>
      <c r="AA11" s="12"/>
      <c r="AB11" s="13"/>
    </row>
    <row r="12" spans="1:28" ht="15.75" customHeight="1">
      <c r="A12" s="2">
        <v>2</v>
      </c>
      <c r="B12" s="61">
        <v>2</v>
      </c>
      <c r="C12" s="2">
        <v>2</v>
      </c>
      <c r="D12" s="2">
        <v>2</v>
      </c>
      <c r="E12" s="2">
        <v>2</v>
      </c>
      <c r="F12" s="2">
        <v>2</v>
      </c>
      <c r="G12" s="2">
        <v>2</v>
      </c>
      <c r="H12" s="2">
        <v>2</v>
      </c>
      <c r="I12" s="3" t="s">
        <v>43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"/>
      <c r="W12" s="1"/>
      <c r="X12" s="1"/>
      <c r="Y12" s="1"/>
      <c r="Z12" s="11"/>
      <c r="AA12" s="12"/>
      <c r="AB12" s="13"/>
    </row>
    <row r="13" spans="1:28" ht="15.75" customHeight="1">
      <c r="A13" s="2">
        <v>3</v>
      </c>
      <c r="B13" s="61">
        <v>2</v>
      </c>
      <c r="C13" s="2">
        <v>2</v>
      </c>
      <c r="D13" s="2">
        <v>2</v>
      </c>
      <c r="E13" s="2">
        <v>2</v>
      </c>
      <c r="F13" s="2">
        <v>2</v>
      </c>
      <c r="G13" s="2">
        <v>2</v>
      </c>
      <c r="H13" s="2">
        <v>2</v>
      </c>
      <c r="I13" s="2">
        <v>2</v>
      </c>
      <c r="J13" s="3" t="s">
        <v>44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"/>
      <c r="W13" s="1"/>
      <c r="X13" s="1"/>
      <c r="Y13" s="1"/>
      <c r="Z13" s="11"/>
      <c r="AA13" s="12"/>
      <c r="AB13" s="13"/>
    </row>
    <row r="14" spans="1:28" ht="15.75" customHeight="1">
      <c r="A14" s="2">
        <v>3</v>
      </c>
      <c r="B14" s="61">
        <v>2</v>
      </c>
      <c r="C14" s="2">
        <v>2</v>
      </c>
      <c r="D14" s="2">
        <v>2</v>
      </c>
      <c r="E14" s="2">
        <v>2</v>
      </c>
      <c r="F14" s="2">
        <v>2</v>
      </c>
      <c r="G14" s="2">
        <v>2</v>
      </c>
      <c r="H14" s="2">
        <v>2</v>
      </c>
      <c r="I14" s="2">
        <v>2</v>
      </c>
      <c r="J14" s="2">
        <v>2</v>
      </c>
      <c r="K14" s="3" t="s">
        <v>45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1"/>
      <c r="W14" s="1"/>
      <c r="X14" s="1"/>
      <c r="Y14" s="1"/>
      <c r="Z14" s="11"/>
      <c r="AA14" s="12"/>
      <c r="AB14" s="13"/>
    </row>
    <row r="15" spans="1:28" ht="15.75" customHeight="1">
      <c r="A15" s="2">
        <v>3</v>
      </c>
      <c r="B15" s="61">
        <v>2</v>
      </c>
      <c r="C15" s="2">
        <v>2</v>
      </c>
      <c r="D15" s="2">
        <v>2</v>
      </c>
      <c r="E15" s="2">
        <v>2</v>
      </c>
      <c r="F15" s="2">
        <v>2</v>
      </c>
      <c r="G15" s="2">
        <v>2</v>
      </c>
      <c r="H15" s="2">
        <v>2</v>
      </c>
      <c r="I15" s="2">
        <v>2</v>
      </c>
      <c r="J15" s="2">
        <v>2</v>
      </c>
      <c r="K15" s="2">
        <v>2</v>
      </c>
      <c r="L15" s="3" t="s">
        <v>46</v>
      </c>
      <c r="M15" s="3"/>
      <c r="N15" s="3"/>
      <c r="O15" s="3"/>
      <c r="P15" s="3"/>
      <c r="Q15" s="3"/>
      <c r="R15" s="3"/>
      <c r="S15" s="3"/>
      <c r="T15" s="3"/>
      <c r="U15" s="3"/>
      <c r="V15" s="1"/>
      <c r="W15" s="1"/>
      <c r="X15" s="1"/>
      <c r="Y15" s="1"/>
      <c r="Z15" s="11"/>
      <c r="AA15" s="12"/>
      <c r="AB15" s="12"/>
    </row>
    <row r="16" spans="1:28" ht="15.75" customHeight="1">
      <c r="A16" s="2">
        <v>3</v>
      </c>
      <c r="B16" s="61">
        <v>2</v>
      </c>
      <c r="C16" s="2">
        <v>2</v>
      </c>
      <c r="D16" s="2">
        <v>2</v>
      </c>
      <c r="E16" s="2">
        <v>2</v>
      </c>
      <c r="F16" s="2">
        <v>2</v>
      </c>
      <c r="G16" s="2">
        <v>2</v>
      </c>
      <c r="H16" s="2">
        <v>2</v>
      </c>
      <c r="I16" s="2">
        <v>2</v>
      </c>
      <c r="J16" s="2">
        <v>2</v>
      </c>
      <c r="K16" s="2">
        <v>2</v>
      </c>
      <c r="L16" s="2">
        <v>2</v>
      </c>
      <c r="M16" s="3" t="s">
        <v>47</v>
      </c>
      <c r="N16" s="3"/>
      <c r="O16" s="3"/>
      <c r="P16" s="3"/>
      <c r="Q16" s="3"/>
      <c r="R16" s="3"/>
      <c r="S16" s="3"/>
      <c r="T16" s="3"/>
      <c r="U16" s="3"/>
      <c r="V16" s="1"/>
      <c r="W16" s="1"/>
      <c r="X16" s="1"/>
      <c r="Y16" s="1"/>
      <c r="Z16" s="11"/>
      <c r="AA16" s="12"/>
      <c r="AB16" s="12"/>
    </row>
    <row r="17" spans="1:28" ht="15.75" customHeight="1">
      <c r="A17" s="2">
        <v>3</v>
      </c>
      <c r="B17" s="61">
        <v>2</v>
      </c>
      <c r="C17" s="2">
        <v>2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2">
        <v>2</v>
      </c>
      <c r="L17" s="2">
        <v>2</v>
      </c>
      <c r="M17" s="2">
        <v>2</v>
      </c>
      <c r="N17" s="3" t="s">
        <v>48</v>
      </c>
      <c r="O17" s="3"/>
      <c r="P17" s="3"/>
      <c r="Q17" s="3"/>
      <c r="R17" s="3"/>
      <c r="S17" s="3"/>
      <c r="T17" s="3"/>
      <c r="U17" s="3"/>
      <c r="V17" s="1"/>
      <c r="W17" s="1"/>
      <c r="X17" s="1"/>
      <c r="Y17" s="14"/>
      <c r="Z17" s="15"/>
      <c r="AA17" s="16"/>
      <c r="AB17" s="16"/>
    </row>
    <row r="18" spans="1:28" ht="15.75" customHeight="1">
      <c r="A18" s="2">
        <v>3</v>
      </c>
      <c r="B18" s="61">
        <v>2</v>
      </c>
      <c r="C18" s="2">
        <v>2</v>
      </c>
      <c r="D18" s="2">
        <v>2</v>
      </c>
      <c r="E18" s="2">
        <v>2</v>
      </c>
      <c r="F18" s="2">
        <v>2</v>
      </c>
      <c r="G18" s="2">
        <v>2</v>
      </c>
      <c r="H18" s="2">
        <v>2</v>
      </c>
      <c r="I18" s="2">
        <v>2</v>
      </c>
      <c r="J18" s="2">
        <v>2</v>
      </c>
      <c r="K18" s="2">
        <v>2</v>
      </c>
      <c r="L18" s="2">
        <v>2</v>
      </c>
      <c r="M18" s="2">
        <v>2</v>
      </c>
      <c r="N18" s="2">
        <v>2</v>
      </c>
      <c r="O18" s="3" t="s">
        <v>49</v>
      </c>
      <c r="P18" s="3"/>
      <c r="Q18" s="3"/>
      <c r="R18" s="3"/>
      <c r="S18" s="4"/>
      <c r="T18" s="3"/>
      <c r="U18" s="3"/>
      <c r="V18" s="1"/>
      <c r="W18" s="1"/>
      <c r="X18" s="1"/>
      <c r="Y18" s="14"/>
      <c r="Z18" s="15"/>
      <c r="AA18" s="16"/>
      <c r="AB18" s="16"/>
    </row>
    <row r="19" spans="1:28" ht="15.75" customHeight="1">
      <c r="A19" s="2">
        <v>3</v>
      </c>
      <c r="B19" s="61">
        <v>2</v>
      </c>
      <c r="C19" s="2">
        <v>2</v>
      </c>
      <c r="D19" s="2">
        <v>2</v>
      </c>
      <c r="E19" s="2">
        <v>2</v>
      </c>
      <c r="F19" s="2">
        <v>2</v>
      </c>
      <c r="G19" s="2">
        <v>2</v>
      </c>
      <c r="H19" s="2">
        <v>2</v>
      </c>
      <c r="I19" s="2">
        <v>2</v>
      </c>
      <c r="J19" s="2">
        <v>2</v>
      </c>
      <c r="K19" s="2">
        <v>2</v>
      </c>
      <c r="L19" s="2">
        <v>2</v>
      </c>
      <c r="M19" s="2">
        <v>2</v>
      </c>
      <c r="N19" s="2">
        <v>2</v>
      </c>
      <c r="O19" s="2">
        <v>2</v>
      </c>
      <c r="P19" s="8" t="s">
        <v>50</v>
      </c>
      <c r="Q19" s="3"/>
      <c r="R19" s="3"/>
      <c r="S19" s="3"/>
      <c r="T19" s="3"/>
      <c r="U19" s="1"/>
      <c r="V19" s="1"/>
      <c r="W19" s="1"/>
      <c r="X19" s="1"/>
      <c r="Y19" s="14"/>
      <c r="Z19" s="15"/>
      <c r="AA19" s="16"/>
      <c r="AB19" s="16"/>
    </row>
    <row r="20" spans="1:28" ht="15.75" customHeight="1">
      <c r="A20" s="2">
        <v>3</v>
      </c>
      <c r="B20" s="61">
        <v>2</v>
      </c>
      <c r="C20" s="2">
        <v>2</v>
      </c>
      <c r="D20" s="2">
        <v>2</v>
      </c>
      <c r="E20" s="2">
        <v>2</v>
      </c>
      <c r="F20" s="2">
        <v>2</v>
      </c>
      <c r="G20" s="2">
        <v>2</v>
      </c>
      <c r="H20" s="2">
        <v>2</v>
      </c>
      <c r="I20" s="2">
        <v>2</v>
      </c>
      <c r="J20" s="2">
        <v>2</v>
      </c>
      <c r="K20" s="2">
        <v>2</v>
      </c>
      <c r="L20" s="2">
        <v>2</v>
      </c>
      <c r="M20" s="2">
        <v>2</v>
      </c>
      <c r="N20" s="2">
        <v>2</v>
      </c>
      <c r="O20" s="2">
        <v>2</v>
      </c>
      <c r="P20" s="2">
        <v>2</v>
      </c>
      <c r="Q20" s="3" t="s">
        <v>51</v>
      </c>
      <c r="R20" s="3"/>
      <c r="S20" s="3"/>
      <c r="T20" s="3"/>
      <c r="U20" s="1"/>
      <c r="V20" s="1"/>
      <c r="W20" s="1"/>
      <c r="X20" s="1"/>
      <c r="Z20" s="15"/>
      <c r="AA20" s="16"/>
      <c r="AB20" s="16"/>
    </row>
    <row r="21" spans="1:28" ht="15.75" customHeight="1">
      <c r="A21" s="2">
        <v>3</v>
      </c>
      <c r="B21" s="61">
        <v>2</v>
      </c>
      <c r="C21" s="2">
        <v>2</v>
      </c>
      <c r="D21" s="2">
        <v>2</v>
      </c>
      <c r="E21" s="2">
        <v>2</v>
      </c>
      <c r="F21" s="2">
        <v>2</v>
      </c>
      <c r="G21" s="2">
        <v>2</v>
      </c>
      <c r="H21" s="2">
        <v>2</v>
      </c>
      <c r="I21" s="2">
        <v>2</v>
      </c>
      <c r="J21" s="2">
        <v>2</v>
      </c>
      <c r="K21" s="2">
        <v>2</v>
      </c>
      <c r="L21" s="2">
        <v>2</v>
      </c>
      <c r="M21" s="2">
        <v>2</v>
      </c>
      <c r="N21" s="2">
        <v>2</v>
      </c>
      <c r="O21" s="2">
        <v>2</v>
      </c>
      <c r="P21" s="2">
        <v>2</v>
      </c>
      <c r="Q21" s="2">
        <v>2</v>
      </c>
      <c r="R21" s="3" t="s">
        <v>52</v>
      </c>
      <c r="S21" s="3"/>
      <c r="T21" s="3"/>
      <c r="U21" s="1"/>
      <c r="V21" s="1"/>
      <c r="W21" s="1"/>
      <c r="X21" s="1"/>
      <c r="Z21" s="15"/>
      <c r="AA21" s="16"/>
      <c r="AB21" s="16"/>
    </row>
    <row r="22" spans="1:28" ht="15.75" customHeight="1">
      <c r="A22" s="2">
        <v>3</v>
      </c>
      <c r="B22" s="61">
        <v>2</v>
      </c>
      <c r="C22" s="2">
        <v>2</v>
      </c>
      <c r="D22" s="2">
        <v>2</v>
      </c>
      <c r="E22" s="2">
        <v>2</v>
      </c>
      <c r="F22" s="2">
        <v>2</v>
      </c>
      <c r="G22" s="2">
        <v>2</v>
      </c>
      <c r="H22" s="2">
        <v>2</v>
      </c>
      <c r="I22" s="2">
        <v>2</v>
      </c>
      <c r="J22" s="2">
        <v>2</v>
      </c>
      <c r="K22" s="2">
        <v>2</v>
      </c>
      <c r="L22" s="2">
        <v>2</v>
      </c>
      <c r="M22" s="2">
        <v>2</v>
      </c>
      <c r="N22" s="2">
        <v>2</v>
      </c>
      <c r="O22" s="2">
        <v>2</v>
      </c>
      <c r="P22" s="2">
        <v>2</v>
      </c>
      <c r="Q22" s="2">
        <v>2</v>
      </c>
      <c r="R22" s="2">
        <v>2</v>
      </c>
      <c r="S22" s="3" t="s">
        <v>53</v>
      </c>
      <c r="T22" s="3"/>
      <c r="U22" s="1"/>
      <c r="V22" s="1"/>
      <c r="W22" s="1"/>
      <c r="X22" s="1"/>
      <c r="Z22" s="15"/>
      <c r="AA22" s="16"/>
      <c r="AB22" s="16"/>
    </row>
    <row r="23" spans="1:28" ht="15.75" customHeight="1">
      <c r="A23" s="2">
        <v>3</v>
      </c>
      <c r="B23" s="61">
        <v>3</v>
      </c>
      <c r="C23" s="2">
        <v>3</v>
      </c>
      <c r="D23" s="2">
        <v>3</v>
      </c>
      <c r="E23" s="2">
        <v>3</v>
      </c>
      <c r="F23" s="2">
        <v>3</v>
      </c>
      <c r="G23" s="2">
        <v>3</v>
      </c>
      <c r="H23" s="2">
        <v>2</v>
      </c>
      <c r="I23" s="2">
        <v>2</v>
      </c>
      <c r="J23" s="2">
        <v>2</v>
      </c>
      <c r="K23" s="2">
        <v>2</v>
      </c>
      <c r="L23" s="2">
        <v>2</v>
      </c>
      <c r="M23" s="2">
        <v>2</v>
      </c>
      <c r="N23" s="2">
        <v>2</v>
      </c>
      <c r="O23" s="2">
        <v>2</v>
      </c>
      <c r="P23" s="2">
        <v>2</v>
      </c>
      <c r="Q23" s="2">
        <v>2</v>
      </c>
      <c r="R23" s="2">
        <v>2</v>
      </c>
      <c r="S23" s="2">
        <v>2</v>
      </c>
      <c r="T23" s="3" t="s">
        <v>54</v>
      </c>
      <c r="U23" s="1"/>
      <c r="V23" s="1"/>
      <c r="W23" s="1"/>
      <c r="X23" s="1"/>
      <c r="Z23" s="11"/>
      <c r="AA23" s="12"/>
      <c r="AB23" s="12"/>
    </row>
    <row r="24" spans="1:28" ht="15.75" customHeight="1">
      <c r="A24" s="2">
        <v>3</v>
      </c>
      <c r="B24" s="61">
        <v>3</v>
      </c>
      <c r="C24" s="2">
        <v>3</v>
      </c>
      <c r="D24" s="2">
        <v>3</v>
      </c>
      <c r="E24" s="2">
        <v>3</v>
      </c>
      <c r="F24" s="2">
        <v>3</v>
      </c>
      <c r="G24" s="2">
        <v>3</v>
      </c>
      <c r="H24" s="2">
        <v>2</v>
      </c>
      <c r="I24" s="2">
        <v>2</v>
      </c>
      <c r="J24" s="2">
        <v>2</v>
      </c>
      <c r="K24" s="2">
        <v>2</v>
      </c>
      <c r="L24" s="2">
        <v>2</v>
      </c>
      <c r="M24" s="2">
        <v>2</v>
      </c>
      <c r="N24" s="2">
        <v>2</v>
      </c>
      <c r="O24" s="2">
        <v>2</v>
      </c>
      <c r="P24" s="2">
        <v>2</v>
      </c>
      <c r="Q24" s="2">
        <v>2</v>
      </c>
      <c r="R24" s="2">
        <v>2</v>
      </c>
      <c r="S24" s="2">
        <v>2</v>
      </c>
      <c r="T24" s="2">
        <v>2</v>
      </c>
      <c r="U24" s="1" t="s">
        <v>55</v>
      </c>
      <c r="V24" s="1"/>
      <c r="W24" s="1"/>
      <c r="X24" s="1"/>
      <c r="Z24" s="15"/>
      <c r="AA24" s="16"/>
      <c r="AB24" s="16"/>
    </row>
    <row r="25" spans="1:28" ht="15.75" customHeight="1">
      <c r="A25" s="2">
        <v>3</v>
      </c>
      <c r="B25" s="61">
        <v>3</v>
      </c>
      <c r="C25" s="2">
        <v>3</v>
      </c>
      <c r="D25" s="2">
        <v>3</v>
      </c>
      <c r="E25" s="2">
        <v>3</v>
      </c>
      <c r="F25" s="2">
        <v>3</v>
      </c>
      <c r="G25" s="2">
        <v>3</v>
      </c>
      <c r="H25" s="2">
        <v>2</v>
      </c>
      <c r="I25" s="2">
        <v>2</v>
      </c>
      <c r="J25" s="2">
        <v>2</v>
      </c>
      <c r="K25" s="2">
        <v>2</v>
      </c>
      <c r="L25" s="2">
        <v>2</v>
      </c>
      <c r="M25" s="2">
        <v>2</v>
      </c>
      <c r="N25" s="2">
        <v>2</v>
      </c>
      <c r="O25" s="2">
        <v>2</v>
      </c>
      <c r="P25" s="2">
        <v>2</v>
      </c>
      <c r="Q25" s="2">
        <v>2</v>
      </c>
      <c r="R25" s="2">
        <v>2</v>
      </c>
      <c r="S25" s="2">
        <v>2</v>
      </c>
      <c r="T25" s="2">
        <v>2</v>
      </c>
      <c r="U25" s="2">
        <v>2</v>
      </c>
      <c r="V25" s="3" t="s">
        <v>56</v>
      </c>
      <c r="W25" s="3"/>
      <c r="X25" s="3"/>
      <c r="Z25" s="15"/>
      <c r="AA25" s="16"/>
      <c r="AB25" s="16"/>
    </row>
    <row r="26" spans="1:28" ht="15.75" customHeight="1">
      <c r="A26" s="2">
        <v>3</v>
      </c>
      <c r="B26" s="61">
        <v>3</v>
      </c>
      <c r="C26" s="2">
        <v>3</v>
      </c>
      <c r="D26" s="2">
        <v>3</v>
      </c>
      <c r="E26" s="2">
        <v>3</v>
      </c>
      <c r="F26" s="2">
        <v>3</v>
      </c>
      <c r="G26" s="2">
        <v>3</v>
      </c>
      <c r="H26" s="2">
        <v>2</v>
      </c>
      <c r="I26" s="2">
        <v>2</v>
      </c>
      <c r="J26" s="2">
        <v>2</v>
      </c>
      <c r="K26" s="2">
        <v>2</v>
      </c>
      <c r="L26" s="2">
        <v>2</v>
      </c>
      <c r="M26" s="2">
        <v>2</v>
      </c>
      <c r="N26" s="2">
        <v>2</v>
      </c>
      <c r="O26" s="2">
        <v>2</v>
      </c>
      <c r="P26" s="2">
        <v>2</v>
      </c>
      <c r="Q26" s="2">
        <v>2</v>
      </c>
      <c r="R26" s="2">
        <v>2</v>
      </c>
      <c r="S26" s="2">
        <v>2</v>
      </c>
      <c r="T26" s="2">
        <v>2</v>
      </c>
      <c r="U26" s="2">
        <v>2</v>
      </c>
      <c r="V26" s="2">
        <v>2</v>
      </c>
      <c r="W26" s="3" t="s">
        <v>57</v>
      </c>
      <c r="X26" s="3"/>
      <c r="Z26" s="17"/>
      <c r="AA26" s="6"/>
      <c r="AB26" s="6"/>
    </row>
    <row r="27" spans="1:28" ht="15.75" customHeight="1">
      <c r="A27" s="2">
        <v>3</v>
      </c>
      <c r="B27" s="61">
        <v>3</v>
      </c>
      <c r="C27" s="2">
        <v>3</v>
      </c>
      <c r="D27" s="2">
        <v>3</v>
      </c>
      <c r="E27" s="2">
        <v>3</v>
      </c>
      <c r="F27" s="2">
        <v>3</v>
      </c>
      <c r="G27" s="2">
        <v>3</v>
      </c>
      <c r="H27" s="2">
        <v>2</v>
      </c>
      <c r="I27" s="2">
        <v>2</v>
      </c>
      <c r="J27" s="2">
        <v>2</v>
      </c>
      <c r="K27" s="2">
        <v>2</v>
      </c>
      <c r="L27" s="2">
        <v>2</v>
      </c>
      <c r="M27" s="2">
        <v>2</v>
      </c>
      <c r="N27" s="2">
        <v>2</v>
      </c>
      <c r="O27" s="2">
        <v>2</v>
      </c>
      <c r="P27" s="2">
        <v>2</v>
      </c>
      <c r="Q27" s="2">
        <v>2</v>
      </c>
      <c r="R27" s="2">
        <v>2</v>
      </c>
      <c r="S27" s="2">
        <v>2</v>
      </c>
      <c r="T27" s="2">
        <v>2</v>
      </c>
      <c r="U27" s="2">
        <v>2</v>
      </c>
      <c r="V27" s="2">
        <v>2</v>
      </c>
      <c r="W27" s="2">
        <v>2</v>
      </c>
      <c r="X27" s="3" t="s">
        <v>26</v>
      </c>
      <c r="Z27" s="17"/>
      <c r="AA27" s="6"/>
      <c r="AB27" s="6"/>
    </row>
    <row r="28" spans="1:11" ht="15.75">
      <c r="A28" s="6"/>
      <c r="B28" s="6"/>
      <c r="C28" s="6"/>
      <c r="D28" s="6"/>
      <c r="E28" s="6"/>
      <c r="F28" s="7"/>
      <c r="G28" s="7"/>
      <c r="H28" s="7"/>
      <c r="I28" s="7"/>
      <c r="J28" s="7"/>
      <c r="K28" s="7"/>
    </row>
    <row r="29" spans="1:11" ht="15.75">
      <c r="A29" s="6"/>
      <c r="B29" s="6"/>
      <c r="C29" s="6"/>
      <c r="D29" s="6"/>
      <c r="E29" s="6"/>
      <c r="F29" s="7"/>
      <c r="G29" s="7"/>
      <c r="H29" s="7"/>
      <c r="I29" s="7"/>
      <c r="J29" s="7"/>
      <c r="K29" s="7"/>
    </row>
    <row r="30" spans="6:11" ht="14.25">
      <c r="F30" s="7"/>
      <c r="G30" s="7"/>
      <c r="H30" s="7"/>
      <c r="I30" s="7"/>
      <c r="J30" s="7"/>
      <c r="K30" s="7"/>
    </row>
    <row r="31" spans="6:11" ht="14.25">
      <c r="F31" s="7"/>
      <c r="G31" s="7"/>
      <c r="H31" s="7"/>
      <c r="I31" s="7"/>
      <c r="J31" s="7"/>
      <c r="K31" s="7"/>
    </row>
  </sheetData>
  <sheetProtection/>
  <mergeCells count="1">
    <mergeCell ref="A3:Y3"/>
  </mergeCells>
  <printOptions/>
  <pageMargins left="0.7480314960629921" right="0.7480314960629921" top="0.7874015748031497" bottom="0.7874015748031497" header="0.5118110236220472" footer="0.5118110236220472"/>
  <pageSetup orientation="landscape" paperSize="9" r:id="rId1"/>
  <headerFooter scaleWithDoc="0" alignWithMargins="0">
    <oddFooter>&amp;C- 10 -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2017-12-13T01:15:49Z</cp:lastPrinted>
  <dcterms:created xsi:type="dcterms:W3CDTF">2014-01-24T07:06:01Z</dcterms:created>
  <dcterms:modified xsi:type="dcterms:W3CDTF">2017-12-14T08:00:14Z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