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基金" sheetId="1" r:id="rId1"/>
    <sheet name="公共" sheetId="2" r:id="rId2"/>
  </sheets>
  <definedNames/>
  <calcPr fullCalcOnLoad="1"/>
</workbook>
</file>

<file path=xl/sharedStrings.xml><?xml version="1.0" encoding="utf-8"?>
<sst xmlns="http://schemas.openxmlformats.org/spreadsheetml/2006/main" count="113" uniqueCount="98">
  <si>
    <t>附表四：</t>
  </si>
  <si>
    <t>港口镇2018年政府性基金收支预算表</t>
  </si>
  <si>
    <t>单位：万元</t>
  </si>
  <si>
    <t>收入</t>
  </si>
  <si>
    <t>年初预算数</t>
  </si>
  <si>
    <t>支出</t>
  </si>
  <si>
    <t>备注</t>
  </si>
  <si>
    <t>一、政府性基金预算收入</t>
  </si>
  <si>
    <t>一、政府性基金预算支出</t>
  </si>
  <si>
    <t>1、国有土地使用权出让收入</t>
  </si>
  <si>
    <t>1、城乡社区支出</t>
  </si>
  <si>
    <t>2、污水处理费收入</t>
  </si>
  <si>
    <t xml:space="preserve">   国有土地使用权出让收入及对应专项债务收入安排的支出</t>
  </si>
  <si>
    <t>3、其他收入</t>
  </si>
  <si>
    <t xml:space="preserve">   其中：征地和拆迁补偿支出</t>
  </si>
  <si>
    <t xml:space="preserve">         土地开发支出</t>
  </si>
  <si>
    <t xml:space="preserve">         城市建设支出</t>
  </si>
  <si>
    <t>二、上级补助收入</t>
  </si>
  <si>
    <t xml:space="preserve">         农村基础设施建设支出</t>
  </si>
  <si>
    <t>1、农业土地开发资金收入</t>
  </si>
  <si>
    <t xml:space="preserve">         补助被征地农民支出</t>
  </si>
  <si>
    <t xml:space="preserve">         其他国有土地使用权出让收入安排的支出</t>
  </si>
  <si>
    <t>三、地方政府专项债务转贷收入</t>
  </si>
  <si>
    <t xml:space="preserve">   城市公用事业附加及对应专项债务收入安排的支出</t>
  </si>
  <si>
    <t>2、专项债务付息支出</t>
  </si>
  <si>
    <t>3、专项债务发行费用支出</t>
  </si>
  <si>
    <t>二、专项债务还本支出</t>
  </si>
  <si>
    <t>三、调出资金</t>
  </si>
  <si>
    <t>收入合计</t>
  </si>
  <si>
    <t>其中：定向财力转移支付收入小计</t>
  </si>
  <si>
    <t>支出合计</t>
  </si>
  <si>
    <t>六、上年结余</t>
  </si>
  <si>
    <t>六、本年结余</t>
  </si>
  <si>
    <t>一至六项收入合计</t>
  </si>
  <si>
    <t>一至六项支出合计</t>
  </si>
  <si>
    <t>附表三：</t>
  </si>
  <si>
    <t>港口镇2018年一般公共财政收支预算表</t>
  </si>
  <si>
    <t>一、一般公共预算本级收入</t>
  </si>
  <si>
    <t>一、一般公共预算支出</t>
  </si>
  <si>
    <t>1、税收分成收入</t>
  </si>
  <si>
    <t>1、一般公共服务支出</t>
  </si>
  <si>
    <t>2、非税收入</t>
  </si>
  <si>
    <t>2、外交支出</t>
  </si>
  <si>
    <t>（1）专项收入</t>
  </si>
  <si>
    <t>3、国防支出</t>
  </si>
  <si>
    <t xml:space="preserve">   其中：排污费收入</t>
  </si>
  <si>
    <t>4、公共安全支出</t>
  </si>
  <si>
    <t xml:space="preserve">         水资源费收入</t>
  </si>
  <si>
    <t>5、教育支出</t>
  </si>
  <si>
    <t xml:space="preserve">         教育费附加收入</t>
  </si>
  <si>
    <t>6、科学技术支出</t>
  </si>
  <si>
    <t xml:space="preserve">         地方教育附加收入</t>
  </si>
  <si>
    <t>7、文化体育与传媒支出</t>
  </si>
  <si>
    <t xml:space="preserve">         残疾人就业保障金收入</t>
  </si>
  <si>
    <t>8、社会保障和就业支出</t>
  </si>
  <si>
    <t xml:space="preserve">         文化事业建设费收入</t>
  </si>
  <si>
    <t>9、医疗卫生与计划生育支出</t>
  </si>
  <si>
    <t>（2）行政事业性收费收入</t>
  </si>
  <si>
    <t>10、节能环保支出</t>
  </si>
  <si>
    <t xml:space="preserve">   其中：市级分成收入</t>
  </si>
  <si>
    <t>11、城乡社区支出</t>
  </si>
  <si>
    <t xml:space="preserve">         本镇区征收收入</t>
  </si>
  <si>
    <t>12、农林水支出</t>
  </si>
  <si>
    <t>（3）罚没收入分成</t>
  </si>
  <si>
    <t>13、交通运输支出</t>
  </si>
  <si>
    <t>（4）国有资本经营收入</t>
  </si>
  <si>
    <t>14、资源勘探信息等支出</t>
  </si>
  <si>
    <t>（5）国有资源（资产）有偿使用收入</t>
  </si>
  <si>
    <t>15、商业服务业等支出</t>
  </si>
  <si>
    <t>16、金融支出</t>
  </si>
  <si>
    <t>17、援助其他地区支出</t>
  </si>
  <si>
    <t>（6）其他收入</t>
  </si>
  <si>
    <t>18、国土海洋气象等支出</t>
  </si>
  <si>
    <t>19、住房保障支出</t>
  </si>
  <si>
    <t>20、粮油物资储备支出</t>
  </si>
  <si>
    <t>二、上级补助收入（公共财政预算）</t>
  </si>
  <si>
    <t>21、预备费</t>
  </si>
  <si>
    <r>
      <t>1</t>
    </r>
    <r>
      <rPr>
        <sz val="11"/>
        <color indexed="8"/>
        <rFont val="宋体"/>
        <family val="0"/>
      </rPr>
      <t>、均衡性转移支付收入</t>
    </r>
  </si>
  <si>
    <t>22、其他支出</t>
  </si>
  <si>
    <r>
      <t>2</t>
    </r>
    <r>
      <rPr>
        <sz val="11"/>
        <color indexed="8"/>
        <rFont val="宋体"/>
        <family val="0"/>
      </rPr>
      <t>、政策性转移支付收入</t>
    </r>
  </si>
  <si>
    <r>
      <t>2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、一般债务付息支出</t>
    </r>
  </si>
  <si>
    <r>
      <t>3</t>
    </r>
    <r>
      <rPr>
        <sz val="11"/>
        <color indexed="8"/>
        <rFont val="宋体"/>
        <family val="0"/>
      </rPr>
      <t>、定向财力转移支付收入</t>
    </r>
  </si>
  <si>
    <r>
      <t>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、一般债务发行费用支出</t>
    </r>
  </si>
  <si>
    <r>
      <t>4</t>
    </r>
    <r>
      <rPr>
        <sz val="11"/>
        <color indexed="8"/>
        <rFont val="宋体"/>
        <family val="0"/>
      </rPr>
      <t>、专项转移支付（补助）收入</t>
    </r>
  </si>
  <si>
    <r>
      <t>5</t>
    </r>
    <r>
      <rPr>
        <sz val="11"/>
        <color indexed="8"/>
        <rFont val="宋体"/>
        <family val="0"/>
      </rPr>
      <t>、其他</t>
    </r>
  </si>
  <si>
    <t>三、地方政府其他一般债务收入</t>
  </si>
  <si>
    <t>1、地方政府其他一般债务收入</t>
  </si>
  <si>
    <t>二、一般债务还本支出</t>
  </si>
  <si>
    <t>2、地方政府一般债务转贷收入</t>
  </si>
  <si>
    <t>四、地方政府一般债务转贷收入</t>
  </si>
  <si>
    <t>五、调入预算稳定调节基金</t>
  </si>
  <si>
    <t>六、调入资金</t>
  </si>
  <si>
    <t>收入小计</t>
  </si>
  <si>
    <t>支出小计</t>
  </si>
  <si>
    <t>七、上年结余</t>
  </si>
  <si>
    <t xml:space="preserve">    其中：结转支出</t>
  </si>
  <si>
    <t xml:space="preserve">          净结余</t>
  </si>
  <si>
    <t>一至七项收入合计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</si>
</sst>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  <numFmt numFmtId="181" formatCode="#"/>
    <numFmt numFmtId="182" formatCode="#,###.00"/>
    <numFmt numFmtId="183" formatCode="#,##0.00_);[Red]\(#,##0.00\)"/>
  </numFmts>
  <fonts count="27">
    <font>
      <sz val="12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Dialog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26"/>
      <color indexed="8"/>
      <name val="黑体"/>
      <family val="3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3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176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" fillId="0" borderId="8" applyNumberFormat="0" applyFill="0" applyAlignment="0" applyProtection="0"/>
    <xf numFmtId="0" fontId="26" fillId="9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8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182" fontId="3" fillId="0" borderId="9" xfId="0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right" vertical="center" wrapText="1"/>
    </xf>
    <xf numFmtId="180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 wrapText="1" shrinkToFit="1"/>
    </xf>
    <xf numFmtId="49" fontId="4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183" fontId="3" fillId="0" borderId="15" xfId="0" applyNumberFormat="1" applyFont="1" applyFill="1" applyBorder="1" applyAlignment="1">
      <alignment horizontal="right" vertical="center" wrapText="1"/>
    </xf>
    <xf numFmtId="183" fontId="3" fillId="0" borderId="16" xfId="0" applyNumberFormat="1" applyFont="1" applyFill="1" applyBorder="1" applyAlignment="1">
      <alignment horizontal="right" vertical="center" wrapText="1"/>
    </xf>
    <xf numFmtId="183" fontId="3" fillId="0" borderId="9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183" fontId="3" fillId="0" borderId="14" xfId="0" applyNumberFormat="1" applyFont="1" applyFill="1" applyBorder="1" applyAlignment="1">
      <alignment horizontal="right" vertical="center" wrapText="1"/>
    </xf>
    <xf numFmtId="183" fontId="3" fillId="0" borderId="12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B1">
      <selection activeCell="J7" sqref="J7"/>
    </sheetView>
  </sheetViews>
  <sheetFormatPr defaultColWidth="9.00390625" defaultRowHeight="14.25"/>
  <cols>
    <col min="1" max="1" width="5.375" style="32" hidden="1" customWidth="1"/>
    <col min="2" max="2" width="42.875" style="32" customWidth="1"/>
    <col min="3" max="3" width="17.875" style="32" customWidth="1"/>
    <col min="4" max="4" width="55.375" style="32" customWidth="1"/>
    <col min="5" max="5" width="23.375" style="32" customWidth="1"/>
    <col min="6" max="6" width="20.00390625" style="32" customWidth="1"/>
    <col min="7" max="7" width="9.375" style="32" bestFit="1" customWidth="1"/>
    <col min="8" max="16384" width="9.00390625" style="32" customWidth="1"/>
  </cols>
  <sheetData>
    <row r="1" ht="15" customHeight="1">
      <c r="B1" s="33" t="s">
        <v>0</v>
      </c>
    </row>
    <row r="2" spans="1:6" ht="59.25" customHeight="1">
      <c r="A2" s="34"/>
      <c r="B2" s="35" t="s">
        <v>1</v>
      </c>
      <c r="C2" s="35"/>
      <c r="D2" s="35"/>
      <c r="E2" s="35"/>
      <c r="F2" s="35"/>
    </row>
    <row r="3" spans="1:6" s="4" customFormat="1" ht="18.75" customHeight="1">
      <c r="A3" s="36"/>
      <c r="B3" s="37"/>
      <c r="C3" s="30"/>
      <c r="D3" s="38"/>
      <c r="F3" s="39" t="s">
        <v>2</v>
      </c>
    </row>
    <row r="4" spans="1:6" s="4" customFormat="1" ht="18.75" customHeight="1">
      <c r="A4" s="36"/>
      <c r="B4" s="40" t="s">
        <v>3</v>
      </c>
      <c r="C4" s="41" t="s">
        <v>4</v>
      </c>
      <c r="D4" s="42" t="s">
        <v>5</v>
      </c>
      <c r="E4" s="41" t="s">
        <v>4</v>
      </c>
      <c r="F4" s="43" t="s">
        <v>6</v>
      </c>
    </row>
    <row r="5" spans="1:6" s="4" customFormat="1" ht="18.75" customHeight="1">
      <c r="A5" s="44"/>
      <c r="B5" s="40"/>
      <c r="C5" s="45"/>
      <c r="D5" s="42"/>
      <c r="E5" s="45"/>
      <c r="F5" s="43"/>
    </row>
    <row r="6" spans="1:6" s="4" customFormat="1" ht="18.75" customHeight="1">
      <c r="A6" s="46">
        <v>20009</v>
      </c>
      <c r="B6" s="47" t="s">
        <v>7</v>
      </c>
      <c r="C6" s="48">
        <f>SUM(C7:C11)</f>
        <v>95000</v>
      </c>
      <c r="D6" s="47" t="s">
        <v>8</v>
      </c>
      <c r="E6" s="49">
        <v>14452.05</v>
      </c>
      <c r="F6" s="50"/>
    </row>
    <row r="7" spans="1:6" s="4" customFormat="1" ht="18.75" customHeight="1">
      <c r="A7" s="46">
        <v>20009</v>
      </c>
      <c r="B7" s="51" t="s">
        <v>9</v>
      </c>
      <c r="C7" s="52">
        <v>93500</v>
      </c>
      <c r="D7" s="51" t="s">
        <v>10</v>
      </c>
      <c r="E7" s="53">
        <v>9862</v>
      </c>
      <c r="F7" s="50"/>
    </row>
    <row r="8" spans="1:6" s="4" customFormat="1" ht="18.75" customHeight="1">
      <c r="A8" s="46">
        <v>20009</v>
      </c>
      <c r="B8" s="51" t="s">
        <v>11</v>
      </c>
      <c r="C8" s="52">
        <v>1500</v>
      </c>
      <c r="D8" s="51" t="s">
        <v>12</v>
      </c>
      <c r="E8" s="53">
        <f>SUM(E9:E15)</f>
        <v>9862</v>
      </c>
      <c r="F8" s="50"/>
    </row>
    <row r="9" spans="1:6" s="4" customFormat="1" ht="18.75" customHeight="1">
      <c r="A9" s="46">
        <v>20009</v>
      </c>
      <c r="B9" s="51" t="s">
        <v>13</v>
      </c>
      <c r="C9" s="52"/>
      <c r="D9" s="51" t="s">
        <v>14</v>
      </c>
      <c r="E9" s="53">
        <v>6251</v>
      </c>
      <c r="F9" s="50"/>
    </row>
    <row r="10" spans="1:6" s="4" customFormat="1" ht="18.75" customHeight="1">
      <c r="A10" s="46">
        <v>20009</v>
      </c>
      <c r="B10" s="51"/>
      <c r="C10" s="52"/>
      <c r="D10" s="51" t="s">
        <v>15</v>
      </c>
      <c r="E10" s="53"/>
      <c r="F10" s="50"/>
    </row>
    <row r="11" spans="1:6" s="4" customFormat="1" ht="18.75" customHeight="1">
      <c r="A11" s="46">
        <v>20009</v>
      </c>
      <c r="B11" s="51"/>
      <c r="C11" s="52"/>
      <c r="D11" s="51" t="s">
        <v>16</v>
      </c>
      <c r="E11" s="53"/>
      <c r="F11" s="50"/>
    </row>
    <row r="12" spans="1:6" s="4" customFormat="1" ht="18.75" customHeight="1">
      <c r="A12" s="46">
        <v>20009</v>
      </c>
      <c r="B12" s="51" t="s">
        <v>17</v>
      </c>
      <c r="C12" s="52"/>
      <c r="D12" s="51" t="s">
        <v>18</v>
      </c>
      <c r="E12" s="53"/>
      <c r="F12" s="50"/>
    </row>
    <row r="13" spans="1:6" s="4" customFormat="1" ht="18.75" customHeight="1">
      <c r="A13" s="46">
        <v>20009</v>
      </c>
      <c r="B13" s="51" t="s">
        <v>19</v>
      </c>
      <c r="C13" s="52"/>
      <c r="D13" s="51" t="s">
        <v>20</v>
      </c>
      <c r="E13" s="53">
        <v>3530</v>
      </c>
      <c r="F13" s="50"/>
    </row>
    <row r="14" spans="1:6" s="4" customFormat="1" ht="18.75" customHeight="1">
      <c r="A14" s="46">
        <v>20009</v>
      </c>
      <c r="B14" s="51"/>
      <c r="C14" s="52"/>
      <c r="D14" s="51" t="s">
        <v>21</v>
      </c>
      <c r="E14" s="53">
        <v>81</v>
      </c>
      <c r="F14" s="50"/>
    </row>
    <row r="15" spans="1:6" s="4" customFormat="1" ht="18.75" customHeight="1">
      <c r="A15" s="46">
        <v>20009</v>
      </c>
      <c r="B15" s="51" t="s">
        <v>22</v>
      </c>
      <c r="C15" s="52"/>
      <c r="D15" s="51" t="s">
        <v>23</v>
      </c>
      <c r="E15" s="53"/>
      <c r="F15" s="50"/>
    </row>
    <row r="16" spans="1:6" s="4" customFormat="1" ht="18.75" customHeight="1">
      <c r="A16" s="46">
        <v>20009</v>
      </c>
      <c r="B16" s="54"/>
      <c r="C16" s="52"/>
      <c r="D16" s="51" t="s">
        <v>24</v>
      </c>
      <c r="E16" s="53">
        <v>4590</v>
      </c>
      <c r="F16" s="50"/>
    </row>
    <row r="17" spans="1:6" s="4" customFormat="1" ht="18.75" customHeight="1">
      <c r="A17" s="46">
        <v>20009</v>
      </c>
      <c r="B17" s="55"/>
      <c r="C17" s="52"/>
      <c r="D17" s="51" t="s">
        <v>25</v>
      </c>
      <c r="E17" s="53">
        <v>0.05</v>
      </c>
      <c r="F17" s="50"/>
    </row>
    <row r="18" spans="1:6" s="4" customFormat="1" ht="18.75" customHeight="1">
      <c r="A18" s="46">
        <v>20009</v>
      </c>
      <c r="B18" s="55"/>
      <c r="C18" s="52"/>
      <c r="D18" s="51"/>
      <c r="E18" s="53"/>
      <c r="F18" s="50"/>
    </row>
    <row r="19" spans="1:6" s="4" customFormat="1" ht="18.75" customHeight="1">
      <c r="A19" s="46">
        <v>20009</v>
      </c>
      <c r="B19" s="55"/>
      <c r="C19" s="52"/>
      <c r="D19" s="51" t="s">
        <v>26</v>
      </c>
      <c r="E19" s="53">
        <v>4300</v>
      </c>
      <c r="F19" s="50"/>
    </row>
    <row r="20" spans="1:6" s="4" customFormat="1" ht="18.75" customHeight="1">
      <c r="A20" s="46">
        <v>20009</v>
      </c>
      <c r="B20" s="55"/>
      <c r="C20" s="52"/>
      <c r="D20" s="51" t="s">
        <v>27</v>
      </c>
      <c r="E20" s="53">
        <v>50000</v>
      </c>
      <c r="F20" s="50"/>
    </row>
    <row r="21" spans="1:6" s="4" customFormat="1" ht="18.75" customHeight="1">
      <c r="A21" s="46">
        <v>20009</v>
      </c>
      <c r="B21" s="56" t="s">
        <v>28</v>
      </c>
      <c r="C21" s="52">
        <f>C6+C15</f>
        <v>95000</v>
      </c>
      <c r="D21" s="51"/>
      <c r="E21" s="53"/>
      <c r="F21" s="50"/>
    </row>
    <row r="22" spans="1:6" s="4" customFormat="1" ht="18.75" customHeight="1">
      <c r="A22" s="46">
        <v>20009</v>
      </c>
      <c r="B22" s="51" t="s">
        <v>29</v>
      </c>
      <c r="C22" s="52"/>
      <c r="D22" s="56" t="s">
        <v>30</v>
      </c>
      <c r="E22" s="53">
        <f>SUM(E9:E21)</f>
        <v>68752.05</v>
      </c>
      <c r="F22" s="50"/>
    </row>
    <row r="23" spans="1:7" s="4" customFormat="1" ht="18.75" customHeight="1">
      <c r="A23" s="46">
        <v>20009</v>
      </c>
      <c r="B23" s="51" t="s">
        <v>31</v>
      </c>
      <c r="C23" s="52"/>
      <c r="D23" s="51" t="s">
        <v>32</v>
      </c>
      <c r="E23" s="57">
        <f>C21-E22</f>
        <v>26247.949999999997</v>
      </c>
      <c r="F23" s="18"/>
      <c r="G23" s="58"/>
    </row>
    <row r="24" spans="1:6" s="4" customFormat="1" ht="18.75" customHeight="1">
      <c r="A24" s="46">
        <v>20009</v>
      </c>
      <c r="B24" s="56" t="s">
        <v>33</v>
      </c>
      <c r="C24" s="52"/>
      <c r="D24" s="56" t="s">
        <v>34</v>
      </c>
      <c r="E24" s="53"/>
      <c r="F24" s="50"/>
    </row>
    <row r="25" s="4" customFormat="1" ht="13.5"/>
    <row r="26" s="4" customFormat="1" ht="13.5"/>
  </sheetData>
  <sheetProtection/>
  <mergeCells count="6">
    <mergeCell ref="B2:F2"/>
    <mergeCell ref="B4:B5"/>
    <mergeCell ref="C4:C5"/>
    <mergeCell ref="D4:D5"/>
    <mergeCell ref="E4:E5"/>
    <mergeCell ref="F4:F5"/>
  </mergeCells>
  <printOptions/>
  <pageMargins left="1.37" right="0.17" top="1.26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B1">
      <selection activeCell="B40" sqref="B40"/>
    </sheetView>
  </sheetViews>
  <sheetFormatPr defaultColWidth="9.00390625" defaultRowHeight="14.25"/>
  <cols>
    <col min="1" max="1" width="5.50390625" style="4" hidden="1" customWidth="1"/>
    <col min="2" max="2" width="37.00390625" style="4" customWidth="1"/>
    <col min="3" max="3" width="25.875" style="4" customWidth="1"/>
    <col min="4" max="4" width="37.00390625" style="4" customWidth="1"/>
    <col min="5" max="5" width="23.375" style="5" customWidth="1"/>
    <col min="6" max="6" width="38.75390625" style="6" customWidth="1"/>
    <col min="7" max="16384" width="9.00390625" style="4" customWidth="1"/>
  </cols>
  <sheetData>
    <row r="1" ht="24.75" customHeight="1">
      <c r="B1" s="2" t="s">
        <v>35</v>
      </c>
    </row>
    <row r="2" spans="2:6" s="1" customFormat="1" ht="32.25" customHeight="1">
      <c r="B2" s="7" t="s">
        <v>36</v>
      </c>
      <c r="C2" s="7"/>
      <c r="D2" s="7"/>
      <c r="E2" s="8"/>
      <c r="F2" s="9"/>
    </row>
    <row r="3" spans="4:6" ht="18" customHeight="1">
      <c r="D3" s="10"/>
      <c r="F3" s="6" t="s">
        <v>2</v>
      </c>
    </row>
    <row r="4" spans="2:6" s="2" customFormat="1" ht="14.25" customHeight="1">
      <c r="B4" s="11" t="s">
        <v>3</v>
      </c>
      <c r="C4" s="12" t="s">
        <v>4</v>
      </c>
      <c r="D4" s="11" t="s">
        <v>5</v>
      </c>
      <c r="E4" s="12" t="s">
        <v>4</v>
      </c>
      <c r="F4" s="13" t="s">
        <v>6</v>
      </c>
    </row>
    <row r="5" spans="2:6" s="3" customFormat="1" ht="12" customHeight="1">
      <c r="B5" s="11"/>
      <c r="C5" s="14"/>
      <c r="D5" s="11"/>
      <c r="E5" s="14"/>
      <c r="F5" s="13"/>
    </row>
    <row r="6" spans="1:6" ht="13.5">
      <c r="A6" s="15">
        <v>19917</v>
      </c>
      <c r="B6" s="16" t="s">
        <v>37</v>
      </c>
      <c r="C6" s="17">
        <v>36200</v>
      </c>
      <c r="D6" s="16" t="s">
        <v>38</v>
      </c>
      <c r="E6" s="17">
        <f>SUM(E7:E30)</f>
        <v>101537.35</v>
      </c>
      <c r="F6" s="17"/>
    </row>
    <row r="7" spans="1:6" ht="13.5">
      <c r="A7" s="15">
        <v>19917</v>
      </c>
      <c r="B7" s="16" t="s">
        <v>39</v>
      </c>
      <c r="C7" s="17">
        <v>29300</v>
      </c>
      <c r="D7" s="16" t="s">
        <v>40</v>
      </c>
      <c r="E7" s="18">
        <v>9442</v>
      </c>
      <c r="F7" s="17"/>
    </row>
    <row r="8" spans="1:6" ht="13.5">
      <c r="A8" s="15">
        <v>19917</v>
      </c>
      <c r="B8" s="16" t="s">
        <v>41</v>
      </c>
      <c r="C8" s="17">
        <v>6900</v>
      </c>
      <c r="D8" s="16" t="s">
        <v>42</v>
      </c>
      <c r="E8" s="19"/>
      <c r="F8" s="20"/>
    </row>
    <row r="9" spans="1:6" ht="13.5">
      <c r="A9" s="15">
        <v>19917</v>
      </c>
      <c r="B9" s="16" t="s">
        <v>43</v>
      </c>
      <c r="C9" s="17">
        <v>3410</v>
      </c>
      <c r="D9" s="16" t="s">
        <v>44</v>
      </c>
      <c r="E9" s="19"/>
      <c r="F9" s="20"/>
    </row>
    <row r="10" spans="1:6" ht="13.5">
      <c r="A10" s="15">
        <v>19917</v>
      </c>
      <c r="B10" s="16" t="s">
        <v>45</v>
      </c>
      <c r="C10" s="17">
        <v>10</v>
      </c>
      <c r="D10" s="16" t="s">
        <v>46</v>
      </c>
      <c r="E10" s="18">
        <v>8684</v>
      </c>
      <c r="F10" s="17"/>
    </row>
    <row r="11" spans="1:6" ht="13.5">
      <c r="A11" s="15">
        <v>19917</v>
      </c>
      <c r="B11" s="16" t="s">
        <v>47</v>
      </c>
      <c r="C11" s="17"/>
      <c r="D11" s="16" t="s">
        <v>48</v>
      </c>
      <c r="E11" s="18">
        <v>20423</v>
      </c>
      <c r="F11" s="17"/>
    </row>
    <row r="12" spans="1:6" ht="13.5">
      <c r="A12" s="15">
        <v>19917</v>
      </c>
      <c r="B12" s="16" t="s">
        <v>49</v>
      </c>
      <c r="C12" s="17">
        <v>2200</v>
      </c>
      <c r="D12" s="16" t="s">
        <v>50</v>
      </c>
      <c r="E12" s="18">
        <v>3278</v>
      </c>
      <c r="F12" s="17"/>
    </row>
    <row r="13" spans="1:6" ht="13.5">
      <c r="A13" s="15">
        <v>19917</v>
      </c>
      <c r="B13" s="16" t="s">
        <v>51</v>
      </c>
      <c r="C13" s="17">
        <v>800</v>
      </c>
      <c r="D13" s="16" t="s">
        <v>52</v>
      </c>
      <c r="E13" s="18">
        <v>2190</v>
      </c>
      <c r="F13" s="17"/>
    </row>
    <row r="14" spans="1:6" ht="13.5">
      <c r="A14" s="15">
        <v>19917</v>
      </c>
      <c r="B14" s="16" t="s">
        <v>53</v>
      </c>
      <c r="C14" s="17">
        <v>400</v>
      </c>
      <c r="D14" s="16" t="s">
        <v>54</v>
      </c>
      <c r="E14" s="18">
        <v>7748</v>
      </c>
      <c r="F14" s="17"/>
    </row>
    <row r="15" spans="1:6" ht="13.5">
      <c r="A15" s="15">
        <v>19917</v>
      </c>
      <c r="B15" s="16" t="s">
        <v>55</v>
      </c>
      <c r="C15" s="17"/>
      <c r="D15" s="16" t="s">
        <v>56</v>
      </c>
      <c r="E15" s="18">
        <v>4050</v>
      </c>
      <c r="F15" s="17"/>
    </row>
    <row r="16" spans="1:6" ht="13.5">
      <c r="A16" s="15">
        <v>19917</v>
      </c>
      <c r="B16" s="16" t="s">
        <v>57</v>
      </c>
      <c r="C16" s="17">
        <v>1400</v>
      </c>
      <c r="D16" s="16" t="s">
        <v>58</v>
      </c>
      <c r="E16" s="18">
        <v>2749</v>
      </c>
      <c r="F16" s="17"/>
    </row>
    <row r="17" spans="1:6" ht="13.5">
      <c r="A17" s="15">
        <v>19917</v>
      </c>
      <c r="B17" s="21" t="s">
        <v>59</v>
      </c>
      <c r="C17" s="17">
        <v>400</v>
      </c>
      <c r="D17" s="16" t="s">
        <v>60</v>
      </c>
      <c r="E17" s="18">
        <v>22834</v>
      </c>
      <c r="F17" s="17"/>
    </row>
    <row r="18" spans="1:6" ht="13.5">
      <c r="A18" s="15">
        <v>19917</v>
      </c>
      <c r="B18" s="21" t="s">
        <v>61</v>
      </c>
      <c r="C18" s="17">
        <v>1000</v>
      </c>
      <c r="D18" s="16" t="s">
        <v>62</v>
      </c>
      <c r="E18" s="18">
        <v>14574</v>
      </c>
      <c r="F18" s="17"/>
    </row>
    <row r="19" spans="1:6" ht="13.5">
      <c r="A19" s="15">
        <v>19917</v>
      </c>
      <c r="B19" s="16" t="s">
        <v>63</v>
      </c>
      <c r="C19" s="17">
        <v>1300</v>
      </c>
      <c r="D19" s="16" t="s">
        <v>64</v>
      </c>
      <c r="E19" s="18">
        <v>832</v>
      </c>
      <c r="F19" s="17"/>
    </row>
    <row r="20" spans="1:6" ht="13.5">
      <c r="A20" s="15">
        <v>19917</v>
      </c>
      <c r="B20" s="16" t="s">
        <v>65</v>
      </c>
      <c r="C20" s="20"/>
      <c r="D20" s="16" t="s">
        <v>66</v>
      </c>
      <c r="E20" s="18">
        <v>93</v>
      </c>
      <c r="F20" s="17"/>
    </row>
    <row r="21" spans="1:6" ht="13.5">
      <c r="A21" s="15">
        <v>19917</v>
      </c>
      <c r="B21" s="16" t="s">
        <v>67</v>
      </c>
      <c r="C21" s="17">
        <v>400</v>
      </c>
      <c r="D21" s="16" t="s">
        <v>68</v>
      </c>
      <c r="E21" s="18">
        <v>137</v>
      </c>
      <c r="F21" s="17"/>
    </row>
    <row r="22" spans="1:6" ht="13.5">
      <c r="A22" s="15">
        <v>19917</v>
      </c>
      <c r="B22" s="21" t="s">
        <v>59</v>
      </c>
      <c r="C22" s="20"/>
      <c r="D22" s="16" t="s">
        <v>69</v>
      </c>
      <c r="E22" s="19"/>
      <c r="F22" s="20"/>
    </row>
    <row r="23" spans="1:6" ht="13.5">
      <c r="A23" s="15">
        <v>19917</v>
      </c>
      <c r="B23" s="21" t="s">
        <v>61</v>
      </c>
      <c r="C23" s="17">
        <v>400</v>
      </c>
      <c r="D23" s="16" t="s">
        <v>70</v>
      </c>
      <c r="E23" s="19"/>
      <c r="F23" s="20"/>
    </row>
    <row r="24" spans="1:6" ht="13.5">
      <c r="A24" s="15">
        <v>19917</v>
      </c>
      <c r="B24" s="16" t="s">
        <v>71</v>
      </c>
      <c r="C24" s="17">
        <v>390</v>
      </c>
      <c r="D24" s="16" t="s">
        <v>72</v>
      </c>
      <c r="E24" s="18">
        <v>496</v>
      </c>
      <c r="F24" s="17"/>
    </row>
    <row r="25" spans="1:6" ht="13.5">
      <c r="A25" s="15">
        <v>19917</v>
      </c>
      <c r="B25" s="21" t="s">
        <v>59</v>
      </c>
      <c r="C25" s="20"/>
      <c r="D25" s="16" t="s">
        <v>73</v>
      </c>
      <c r="E25" s="18">
        <v>1216</v>
      </c>
      <c r="F25" s="17"/>
    </row>
    <row r="26" spans="1:6" ht="13.5">
      <c r="A26" s="15">
        <v>19917</v>
      </c>
      <c r="B26" s="21" t="s">
        <v>61</v>
      </c>
      <c r="C26" s="17">
        <v>390</v>
      </c>
      <c r="D26" s="16" t="s">
        <v>74</v>
      </c>
      <c r="E26" s="19"/>
      <c r="F26" s="20"/>
    </row>
    <row r="27" spans="1:6" ht="13.5">
      <c r="A27" s="15">
        <v>19917</v>
      </c>
      <c r="B27" s="16" t="s">
        <v>75</v>
      </c>
      <c r="C27" s="17">
        <f>SUM(C28:C31)</f>
        <v>18500</v>
      </c>
      <c r="D27" s="16" t="s">
        <v>76</v>
      </c>
      <c r="E27" s="19">
        <v>2300</v>
      </c>
      <c r="F27" s="20"/>
    </row>
    <row r="28" spans="1:6" ht="14.25">
      <c r="A28" s="15">
        <v>19917</v>
      </c>
      <c r="B28" s="22" t="s">
        <v>77</v>
      </c>
      <c r="C28" s="17">
        <v>1500</v>
      </c>
      <c r="D28" s="16" t="s">
        <v>78</v>
      </c>
      <c r="E28" s="18">
        <v>0.3</v>
      </c>
      <c r="F28" s="17"/>
    </row>
    <row r="29" spans="1:6" ht="14.25">
      <c r="A29" s="15">
        <v>19917</v>
      </c>
      <c r="B29" s="22" t="s">
        <v>79</v>
      </c>
      <c r="C29" s="20"/>
      <c r="D29" s="16" t="s">
        <v>80</v>
      </c>
      <c r="E29" s="19">
        <v>491</v>
      </c>
      <c r="F29" s="17"/>
    </row>
    <row r="30" spans="1:6" ht="14.25">
      <c r="A30" s="15">
        <v>19917</v>
      </c>
      <c r="B30" s="22" t="s">
        <v>81</v>
      </c>
      <c r="C30" s="20">
        <v>2117.12</v>
      </c>
      <c r="D30" s="16" t="s">
        <v>82</v>
      </c>
      <c r="E30" s="19">
        <v>0.05</v>
      </c>
      <c r="F30" s="17"/>
    </row>
    <row r="31" spans="1:6" ht="14.25">
      <c r="A31" s="15">
        <v>19917</v>
      </c>
      <c r="B31" s="22" t="s">
        <v>83</v>
      </c>
      <c r="C31" s="17">
        <v>14882.88</v>
      </c>
      <c r="D31" s="16"/>
      <c r="E31" s="19"/>
      <c r="F31" s="17"/>
    </row>
    <row r="32" spans="1:6" ht="14.25">
      <c r="A32" s="15">
        <v>19917</v>
      </c>
      <c r="B32" s="22" t="s">
        <v>84</v>
      </c>
      <c r="C32" s="17"/>
      <c r="D32" s="16"/>
      <c r="E32" s="19"/>
      <c r="F32" s="20"/>
    </row>
    <row r="33" spans="1:6" ht="13.5">
      <c r="A33" s="15">
        <v>19917</v>
      </c>
      <c r="B33" s="16" t="s">
        <v>85</v>
      </c>
      <c r="C33" s="17"/>
      <c r="D33" s="16"/>
      <c r="E33" s="19"/>
      <c r="F33" s="17"/>
    </row>
    <row r="34" spans="1:6" ht="13.5">
      <c r="A34" s="15"/>
      <c r="B34" s="16" t="s">
        <v>86</v>
      </c>
      <c r="C34" s="20"/>
      <c r="D34" s="16" t="s">
        <v>87</v>
      </c>
      <c r="E34" s="19">
        <v>2445</v>
      </c>
      <c r="F34" s="20"/>
    </row>
    <row r="35" spans="1:6" ht="13.5">
      <c r="A35" s="15"/>
      <c r="B35" s="16" t="s">
        <v>88</v>
      </c>
      <c r="C35" s="20"/>
      <c r="D35" s="23"/>
      <c r="E35" s="19"/>
      <c r="F35" s="20"/>
    </row>
    <row r="36" spans="1:6" ht="13.5">
      <c r="A36" s="15">
        <v>19917</v>
      </c>
      <c r="B36" s="16" t="s">
        <v>89</v>
      </c>
      <c r="C36" s="20"/>
      <c r="D36" s="23"/>
      <c r="E36" s="19"/>
      <c r="F36" s="20"/>
    </row>
    <row r="37" spans="1:6" ht="13.5">
      <c r="A37" s="15">
        <v>19917</v>
      </c>
      <c r="B37" s="16" t="s">
        <v>90</v>
      </c>
      <c r="C37" s="20"/>
      <c r="D37" s="24"/>
      <c r="E37" s="19"/>
      <c r="F37" s="20"/>
    </row>
    <row r="38" spans="1:6" ht="13.5">
      <c r="A38" s="15">
        <v>19917</v>
      </c>
      <c r="B38" s="16" t="s">
        <v>91</v>
      </c>
      <c r="C38" s="17">
        <v>50000</v>
      </c>
      <c r="D38" s="24"/>
      <c r="E38" s="19"/>
      <c r="F38" s="20"/>
    </row>
    <row r="39" spans="1:6" ht="13.5">
      <c r="A39" s="15">
        <v>19917</v>
      </c>
      <c r="B39" s="25" t="s">
        <v>92</v>
      </c>
      <c r="C39" s="17">
        <f>C6+C27+C38</f>
        <v>104700</v>
      </c>
      <c r="D39" s="25" t="s">
        <v>93</v>
      </c>
      <c r="E39" s="19">
        <f>E6+E34</f>
        <v>103982.35</v>
      </c>
      <c r="F39" s="19"/>
    </row>
    <row r="40" spans="1:6" ht="13.5">
      <c r="A40" s="15">
        <v>19917</v>
      </c>
      <c r="B40" s="16"/>
      <c r="C40" s="20"/>
      <c r="D40" s="23"/>
      <c r="E40" s="19"/>
      <c r="F40" s="20"/>
    </row>
    <row r="41" spans="1:6" ht="13.5">
      <c r="A41" s="15">
        <v>19917</v>
      </c>
      <c r="B41" s="16" t="s">
        <v>94</v>
      </c>
      <c r="C41" s="17"/>
      <c r="D41" s="16" t="s">
        <v>32</v>
      </c>
      <c r="E41" s="19">
        <f>C39-E39</f>
        <v>717.6499999999942</v>
      </c>
      <c r="F41" s="17"/>
    </row>
    <row r="42" spans="1:6" ht="13.5">
      <c r="A42" s="15">
        <v>19917</v>
      </c>
      <c r="B42" s="16" t="s">
        <v>95</v>
      </c>
      <c r="C42" s="20"/>
      <c r="D42" s="16" t="s">
        <v>95</v>
      </c>
      <c r="E42" s="19"/>
      <c r="F42" s="20"/>
    </row>
    <row r="43" spans="1:6" ht="13.5">
      <c r="A43" s="15">
        <v>19917</v>
      </c>
      <c r="B43" s="16" t="s">
        <v>96</v>
      </c>
      <c r="C43" s="20"/>
      <c r="D43" s="16" t="s">
        <v>96</v>
      </c>
      <c r="E43" s="19"/>
      <c r="F43" s="20"/>
    </row>
    <row r="44" spans="1:6" ht="13.5">
      <c r="A44" s="15">
        <v>19917</v>
      </c>
      <c r="B44" s="25" t="s">
        <v>97</v>
      </c>
      <c r="C44" s="17"/>
      <c r="D44" s="25" t="s">
        <v>34</v>
      </c>
      <c r="E44" s="19"/>
      <c r="F44" s="17"/>
    </row>
    <row r="45" spans="1:6" ht="24.75" customHeight="1">
      <c r="A45" s="26">
        <v>1</v>
      </c>
      <c r="B45" s="27"/>
      <c r="C45" s="27"/>
      <c r="D45" s="27"/>
      <c r="E45" s="28"/>
      <c r="F45" s="29"/>
    </row>
    <row r="46" spans="1:6" ht="24.75" customHeight="1">
      <c r="A46" s="26">
        <v>1</v>
      </c>
      <c r="B46" s="27"/>
      <c r="C46" s="27"/>
      <c r="D46" s="27"/>
      <c r="E46" s="28"/>
      <c r="F46" s="29"/>
    </row>
    <row r="47" spans="1:6" ht="24.75" customHeight="1">
      <c r="A47" s="26">
        <v>1</v>
      </c>
      <c r="B47" s="30"/>
      <c r="C47" s="30"/>
      <c r="D47" s="30"/>
      <c r="E47" s="31"/>
      <c r="F47" s="29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</sheetData>
  <sheetProtection/>
  <mergeCells count="7">
    <mergeCell ref="B2:F2"/>
    <mergeCell ref="B4:B5"/>
    <mergeCell ref="C4:C5"/>
    <mergeCell ref="D4:D5"/>
    <mergeCell ref="E4:E5"/>
    <mergeCell ref="F4:F5"/>
    <mergeCell ref="B45:F46"/>
  </mergeCells>
  <printOptions/>
  <pageMargins left="1.49" right="0.17" top="0.82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2018-01-19T07:59:14Z</cp:lastPrinted>
  <dcterms:created xsi:type="dcterms:W3CDTF">2017-01-12T08:40:16Z</dcterms:created>
  <dcterms:modified xsi:type="dcterms:W3CDTF">2018-01-25T11:50:59Z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