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公开表第3季" sheetId="13" r:id="rId1"/>
    <sheet name="Sheet3" sheetId="3" r:id="rId2"/>
    <sheet name="Sheet1" sheetId="9" r:id="rId3"/>
  </sheets>
  <definedNames>
    <definedName name="_xlnm._FilterDatabase" localSheetId="0" hidden="1">公开表第3季!$A$5:$Q$25</definedName>
    <definedName name="_xlnm.Print_Area" localSheetId="0">公开表第3季!$A$1:$Q$29</definedName>
    <definedName name="_xlnm.Print_Titles" localSheetId="0">公开表第3季!$1:$5</definedName>
  </definedNames>
  <calcPr calcId="124519" refMode="R1C1"/>
</workbook>
</file>

<file path=xl/calcChain.xml><?xml version="1.0" encoding="utf-8"?>
<calcChain xmlns="http://schemas.openxmlformats.org/spreadsheetml/2006/main">
  <c r="L23" i="13"/>
  <c r="F11"/>
  <c r="E11" s="1"/>
  <c r="F6"/>
  <c r="E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H17"/>
  <c r="F17" s="1"/>
  <c r="E17" s="1"/>
  <c r="L16"/>
  <c r="F16"/>
  <c r="E16" s="1"/>
  <c r="F15"/>
  <c r="E15" s="1"/>
  <c r="F14"/>
  <c r="E14" s="1"/>
  <c r="F13"/>
  <c r="E13" s="1"/>
  <c r="F12"/>
  <c r="E12" s="1"/>
  <c r="H10"/>
  <c r="F10" s="1"/>
  <c r="E10" s="1"/>
  <c r="F9"/>
  <c r="E9" s="1"/>
  <c r="F8"/>
  <c r="E8" s="1"/>
  <c r="F7"/>
  <c r="E7" s="1"/>
</calcChain>
</file>

<file path=xl/sharedStrings.xml><?xml version="1.0" encoding="utf-8"?>
<sst xmlns="http://schemas.openxmlformats.org/spreadsheetml/2006/main" count="105" uniqueCount="82">
  <si>
    <t>备注</t>
    <phoneticPr fontId="1" type="noConversion"/>
  </si>
  <si>
    <t>补助人次</t>
    <phoneticPr fontId="1" type="noConversion"/>
  </si>
  <si>
    <t>序号</t>
    <phoneticPr fontId="1" type="noConversion"/>
  </si>
  <si>
    <t>补助标准</t>
    <phoneticPr fontId="1" type="noConversion"/>
  </si>
  <si>
    <t>合计</t>
    <phoneticPr fontId="1" type="noConversion"/>
  </si>
  <si>
    <t>资金总额（元）</t>
    <phoneticPr fontId="1" type="noConversion"/>
  </si>
  <si>
    <t>小计</t>
    <phoneticPr fontId="1" type="noConversion"/>
  </si>
  <si>
    <t>补贴类</t>
    <phoneticPr fontId="1" type="noConversion"/>
  </si>
  <si>
    <t>省级资金</t>
    <phoneticPr fontId="1" type="noConversion"/>
  </si>
  <si>
    <t>市级资金</t>
    <phoneticPr fontId="1" type="noConversion"/>
  </si>
  <si>
    <t>镇级资金</t>
    <phoneticPr fontId="1" type="noConversion"/>
  </si>
  <si>
    <t>自筹资金</t>
    <phoneticPr fontId="1" type="noConversion"/>
  </si>
  <si>
    <t>财政资金</t>
    <phoneticPr fontId="1" type="noConversion"/>
  </si>
  <si>
    <t>项目受益人数（人）</t>
    <phoneticPr fontId="1" type="noConversion"/>
  </si>
  <si>
    <t>建设内容</t>
    <phoneticPr fontId="1" type="noConversion"/>
  </si>
  <si>
    <t>完成情况</t>
    <phoneticPr fontId="1" type="noConversion"/>
  </si>
  <si>
    <t>是否通过竣工验收</t>
    <phoneticPr fontId="1" type="noConversion"/>
  </si>
  <si>
    <t>2013年中山市财政补助大涌镇财政专项资金使用情况表</t>
    <phoneticPr fontId="1" type="noConversion"/>
  </si>
  <si>
    <t>项目类</t>
    <phoneticPr fontId="1" type="noConversion"/>
  </si>
  <si>
    <t>项目</t>
    <phoneticPr fontId="1" type="noConversion"/>
  </si>
  <si>
    <t>预算单位</t>
    <phoneticPr fontId="1" type="noConversion"/>
  </si>
  <si>
    <t>专项明细</t>
    <phoneticPr fontId="1" type="noConversion"/>
  </si>
  <si>
    <t>社会事务局</t>
    <phoneticPr fontId="6" type="noConversion"/>
  </si>
  <si>
    <t>危房改造经费（双低家庭、优抚）</t>
  </si>
  <si>
    <t>危房改造补助经费（双低家庭、优抚）</t>
  </si>
  <si>
    <t>公共租赁专项补助资金</t>
    <phoneticPr fontId="6" type="noConversion"/>
  </si>
  <si>
    <t>住建局</t>
    <phoneticPr fontId="6" type="noConversion"/>
  </si>
  <si>
    <t>保障性住房经费</t>
    <phoneticPr fontId="6" type="noConversion"/>
  </si>
  <si>
    <t>无名尸处理专款</t>
    <phoneticPr fontId="6" type="noConversion"/>
  </si>
  <si>
    <t>无名尸处理经费</t>
    <phoneticPr fontId="6" type="noConversion"/>
  </si>
  <si>
    <t>社会事务局</t>
    <phoneticPr fontId="6" type="noConversion"/>
  </si>
  <si>
    <t>社会事务局</t>
    <phoneticPr fontId="6" type="noConversion"/>
  </si>
  <si>
    <t>重残特困残疾人居家托养经费</t>
    <phoneticPr fontId="1" type="noConversion"/>
  </si>
  <si>
    <t>低保家庭危房改造补助资金</t>
    <phoneticPr fontId="6" type="noConversion"/>
  </si>
  <si>
    <t>兴涌黄振扬危房补</t>
    <phoneticPr fontId="1" type="noConversion"/>
  </si>
  <si>
    <t>城乡基本医疗救助金</t>
    <phoneticPr fontId="6" type="noConversion"/>
  </si>
  <si>
    <t>粤财社(10)322号2010年优抚对象中央财政医疗补助资金</t>
    <phoneticPr fontId="6" type="noConversion"/>
  </si>
  <si>
    <t>解决优抚对象住房难补助资金</t>
    <phoneticPr fontId="6" type="noConversion"/>
  </si>
  <si>
    <t>兴涌林金源、余炳然,安堂林炳耀、林妙杰</t>
    <phoneticPr fontId="1" type="noConversion"/>
  </si>
  <si>
    <t>临时困难救助资金</t>
    <phoneticPr fontId="6" type="noConversion"/>
  </si>
  <si>
    <t>困难家庭临时生活困难补助金</t>
    <phoneticPr fontId="6" type="noConversion"/>
  </si>
  <si>
    <t>高龄老人政府津贴</t>
    <phoneticPr fontId="6" type="noConversion"/>
  </si>
  <si>
    <t>80-89周岁30元/人/月，90-99周岁100元/人/月，100周岁以上300元/人/月</t>
    <phoneticPr fontId="1" type="noConversion"/>
  </si>
  <si>
    <t>社会散居孤儿“儿童福利津贴”</t>
    <phoneticPr fontId="6" type="noConversion"/>
  </si>
  <si>
    <t>600元/人/月</t>
    <phoneticPr fontId="6" type="noConversion"/>
  </si>
  <si>
    <t>社会居家养老服务补贴资金</t>
    <phoneticPr fontId="6" type="noConversion"/>
  </si>
  <si>
    <t>社区居家养老服务补助经费</t>
    <phoneticPr fontId="6" type="noConversion"/>
  </si>
  <si>
    <t>250元/人/月</t>
    <phoneticPr fontId="6" type="noConversion"/>
  </si>
  <si>
    <t>农村最低生活保障补助资金</t>
    <phoneticPr fontId="6" type="noConversion"/>
  </si>
  <si>
    <t>最低生活保障线标准430元</t>
    <phoneticPr fontId="6" type="noConversion"/>
  </si>
  <si>
    <t>城镇居民最低生活保障补助资金</t>
    <phoneticPr fontId="6" type="noConversion"/>
  </si>
  <si>
    <t>促进就业资金用于就业困难群体就业帮扶补贴</t>
    <phoneticPr fontId="6" type="noConversion"/>
  </si>
  <si>
    <t>社区就业补贴经费(大嫂工作坊)</t>
    <phoneticPr fontId="6" type="noConversion"/>
  </si>
  <si>
    <t>人社分局</t>
    <phoneticPr fontId="6" type="noConversion"/>
  </si>
  <si>
    <t>基本公共卫生服务经费</t>
    <phoneticPr fontId="6" type="noConversion"/>
  </si>
  <si>
    <t>社区卫生服务中心</t>
    <phoneticPr fontId="6" type="noConversion"/>
  </si>
  <si>
    <t>水利所</t>
    <phoneticPr fontId="6" type="noConversion"/>
  </si>
  <si>
    <t>全市主要堤围工程管养费</t>
    <phoneticPr fontId="6" type="noConversion"/>
  </si>
  <si>
    <t>护堤员工资</t>
    <phoneticPr fontId="6" type="noConversion"/>
  </si>
  <si>
    <t>计划生育利益导向优惠奖励金</t>
    <phoneticPr fontId="6" type="noConversion"/>
  </si>
  <si>
    <t>节育奖-一次性奖励</t>
    <phoneticPr fontId="6" type="noConversion"/>
  </si>
  <si>
    <t>卫计局</t>
    <phoneticPr fontId="6" type="noConversion"/>
  </si>
  <si>
    <t>上环300元/人，结扎1000元/人</t>
    <phoneticPr fontId="6" type="noConversion"/>
  </si>
  <si>
    <t>独生子女父母奖励金</t>
    <phoneticPr fontId="6" type="noConversion"/>
  </si>
  <si>
    <t>流动人口季度保险</t>
    <phoneticPr fontId="6" type="noConversion"/>
  </si>
  <si>
    <t>按5元/人为流动人口计生对象购买季度保险</t>
    <phoneticPr fontId="6" type="noConversion"/>
  </si>
  <si>
    <t>落实补救措施奖励、补助奖励金</t>
    <phoneticPr fontId="6" type="noConversion"/>
  </si>
  <si>
    <t>按规定落实补救措施800元/人,放弃生育指标1000元/人</t>
    <phoneticPr fontId="6" type="noConversion"/>
  </si>
  <si>
    <t>2013年第3季</t>
    <phoneticPr fontId="1" type="noConversion"/>
  </si>
  <si>
    <t xml:space="preserve"> 补助优抚对象医疗救助款1单</t>
    <phoneticPr fontId="1" type="noConversion"/>
  </si>
  <si>
    <t>购买汇泰公寓保障性住房1套收楼费用</t>
    <phoneticPr fontId="6" type="noConversion"/>
  </si>
  <si>
    <t>已收楼</t>
  </si>
  <si>
    <t>是</t>
  </si>
  <si>
    <t>支民政对象临时生活困难补助金88单</t>
    <phoneticPr fontId="1" type="noConversion"/>
  </si>
  <si>
    <t>2012年7-12月社区就业补贴经费（大嫂工作坊），按200元/人的标准投入，市镇按6:4比例配套。</t>
    <phoneticPr fontId="1" type="noConversion"/>
  </si>
  <si>
    <t>支付我镇民政对象医疗救助40单</t>
    <phoneticPr fontId="1" type="noConversion"/>
  </si>
  <si>
    <t>150元/人/月，按季度发放</t>
    <phoneticPr fontId="6" type="noConversion"/>
  </si>
  <si>
    <t>2013年第1、第2季度</t>
    <phoneticPr fontId="1" type="noConversion"/>
  </si>
  <si>
    <t>1-6月护堤员2人工资</t>
    <phoneticPr fontId="1" type="noConversion"/>
  </si>
  <si>
    <t>重度残疾人定期定量补助</t>
    <phoneticPr fontId="1" type="noConversion"/>
  </si>
  <si>
    <t>抚恤补助资金（各类优抚对象生活困难补助、医疗救助）</t>
    <phoneticPr fontId="1" type="noConversion"/>
  </si>
  <si>
    <t>大涌财政分局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</si>
</sst>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31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exceltmp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Q1"/>
    </sheetView>
  </sheetViews>
  <sheetFormatPr defaultRowHeight="13.5"/>
  <cols>
    <col min="1" max="1" width="3.5" style="9" customWidth="1"/>
    <col min="2" max="2" width="19.25" customWidth="1"/>
    <col min="3" max="3" width="17.75" customWidth="1"/>
    <col min="4" max="4" width="6.25" customWidth="1"/>
    <col min="5" max="5" width="8.5" customWidth="1"/>
    <col min="6" max="6" width="9.75" customWidth="1"/>
    <col min="7" max="7" width="8.75" customWidth="1"/>
    <col min="8" max="8" width="8.875" customWidth="1"/>
    <col min="9" max="9" width="9.375" customWidth="1"/>
    <col min="10" max="10" width="4.25" customWidth="1"/>
    <col min="11" max="11" width="13.125" customWidth="1"/>
    <col min="12" max="12" width="5" customWidth="1"/>
    <col min="13" max="13" width="9" customWidth="1"/>
    <col min="14" max="14" width="12" customWidth="1"/>
    <col min="15" max="15" width="4.75" customWidth="1"/>
    <col min="16" max="16" width="5.875" customWidth="1"/>
    <col min="17" max="17" width="6.375" customWidth="1"/>
  </cols>
  <sheetData>
    <row r="1" spans="1:17" s="7" customFormat="1" ht="31.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</row>
    <row r="2" spans="1:17" s="8" customFormat="1" ht="24" customHeight="1">
      <c r="A2" s="10"/>
      <c r="I2" s="8" t="s">
        <v>68</v>
      </c>
    </row>
    <row r="3" spans="1:17" s="1" customFormat="1" ht="24" customHeight="1">
      <c r="A3" s="26" t="s">
        <v>2</v>
      </c>
      <c r="B3" s="26" t="s">
        <v>19</v>
      </c>
      <c r="C3" s="38" t="s">
        <v>21</v>
      </c>
      <c r="D3" s="38" t="s">
        <v>20</v>
      </c>
      <c r="E3" s="41" t="s">
        <v>5</v>
      </c>
      <c r="F3" s="41"/>
      <c r="G3" s="41"/>
      <c r="H3" s="41"/>
      <c r="I3" s="41"/>
      <c r="J3" s="41"/>
      <c r="K3" s="41" t="s">
        <v>7</v>
      </c>
      <c r="L3" s="26"/>
      <c r="M3" s="41" t="s">
        <v>18</v>
      </c>
      <c r="N3" s="26"/>
      <c r="O3" s="26"/>
      <c r="P3" s="26"/>
      <c r="Q3" s="26" t="s">
        <v>0</v>
      </c>
    </row>
    <row r="4" spans="1:17" s="1" customFormat="1" ht="24" customHeight="1">
      <c r="A4" s="26"/>
      <c r="B4" s="26"/>
      <c r="C4" s="39"/>
      <c r="D4" s="39"/>
      <c r="E4" s="41" t="s">
        <v>4</v>
      </c>
      <c r="F4" s="26" t="s">
        <v>12</v>
      </c>
      <c r="G4" s="26"/>
      <c r="H4" s="26"/>
      <c r="I4" s="26"/>
      <c r="J4" s="26" t="s">
        <v>11</v>
      </c>
      <c r="K4" s="41" t="s">
        <v>3</v>
      </c>
      <c r="L4" s="41" t="s">
        <v>1</v>
      </c>
      <c r="M4" s="41" t="s">
        <v>13</v>
      </c>
      <c r="N4" s="41" t="s">
        <v>14</v>
      </c>
      <c r="O4" s="41" t="s">
        <v>15</v>
      </c>
      <c r="P4" s="41" t="s">
        <v>16</v>
      </c>
      <c r="Q4" s="26"/>
    </row>
    <row r="5" spans="1:17" s="1" customFormat="1" ht="32.25" customHeight="1">
      <c r="A5" s="26"/>
      <c r="B5" s="26"/>
      <c r="C5" s="40"/>
      <c r="D5" s="40"/>
      <c r="E5" s="42"/>
      <c r="F5" s="11" t="s">
        <v>6</v>
      </c>
      <c r="G5" s="11" t="s">
        <v>8</v>
      </c>
      <c r="H5" s="11" t="s">
        <v>9</v>
      </c>
      <c r="I5" s="11" t="s">
        <v>10</v>
      </c>
      <c r="J5" s="26"/>
      <c r="K5" s="42"/>
      <c r="L5" s="42" t="s">
        <v>1</v>
      </c>
      <c r="M5" s="42" t="s">
        <v>13</v>
      </c>
      <c r="N5" s="42" t="s">
        <v>14</v>
      </c>
      <c r="O5" s="42" t="s">
        <v>15</v>
      </c>
      <c r="P5" s="42" t="s">
        <v>16</v>
      </c>
      <c r="Q5" s="26"/>
    </row>
    <row r="6" spans="1:17" s="5" customFormat="1" ht="38.25" customHeight="1">
      <c r="A6" s="18">
        <v>1</v>
      </c>
      <c r="B6" s="19" t="s">
        <v>25</v>
      </c>
      <c r="C6" s="3" t="s">
        <v>27</v>
      </c>
      <c r="D6" s="19" t="s">
        <v>26</v>
      </c>
      <c r="E6" s="4">
        <f t="shared" ref="E6:E20" si="0">F6+J6</f>
        <v>183566</v>
      </c>
      <c r="F6" s="4">
        <f t="shared" ref="F6:F20" si="1">SUM(G6:I6)</f>
        <v>183566</v>
      </c>
      <c r="G6" s="4"/>
      <c r="H6" s="4"/>
      <c r="I6" s="4">
        <v>183566</v>
      </c>
      <c r="J6" s="4"/>
      <c r="K6" s="4"/>
      <c r="L6" s="4"/>
      <c r="M6" s="4"/>
      <c r="N6" s="21" t="s">
        <v>70</v>
      </c>
      <c r="O6" s="21" t="s">
        <v>71</v>
      </c>
      <c r="P6" s="22" t="s">
        <v>72</v>
      </c>
      <c r="Q6" s="4"/>
    </row>
    <row r="7" spans="1:17" s="5" customFormat="1" ht="28.5" customHeight="1">
      <c r="A7" s="23">
        <v>2</v>
      </c>
      <c r="B7" s="3" t="s">
        <v>28</v>
      </c>
      <c r="C7" s="3" t="s">
        <v>29</v>
      </c>
      <c r="D7" s="3" t="s">
        <v>30</v>
      </c>
      <c r="E7" s="4">
        <f t="shared" si="0"/>
        <v>16762.400000000001</v>
      </c>
      <c r="F7" s="4">
        <f t="shared" si="1"/>
        <v>16762.400000000001</v>
      </c>
      <c r="G7" s="4"/>
      <c r="H7" s="4"/>
      <c r="I7" s="4">
        <v>16762.400000000001</v>
      </c>
      <c r="J7" s="4"/>
      <c r="K7" s="4"/>
      <c r="L7" s="4"/>
      <c r="M7" s="4"/>
      <c r="N7" s="14"/>
      <c r="O7" s="4"/>
      <c r="P7" s="4"/>
      <c r="Q7" s="4"/>
    </row>
    <row r="8" spans="1:17" s="2" customFormat="1" ht="30" customHeight="1">
      <c r="A8" s="23">
        <v>3</v>
      </c>
      <c r="B8" s="24" t="s">
        <v>79</v>
      </c>
      <c r="C8" s="3" t="s">
        <v>32</v>
      </c>
      <c r="D8" s="24"/>
      <c r="E8" s="4">
        <f t="shared" si="0"/>
        <v>3600</v>
      </c>
      <c r="F8" s="4">
        <f t="shared" si="1"/>
        <v>3600</v>
      </c>
      <c r="G8" s="6"/>
      <c r="H8" s="6"/>
      <c r="I8" s="6">
        <v>3600</v>
      </c>
      <c r="J8" s="6"/>
      <c r="K8" s="6"/>
      <c r="L8" s="6"/>
      <c r="M8" s="6"/>
      <c r="N8" s="13"/>
      <c r="O8" s="6"/>
      <c r="P8" s="6"/>
      <c r="Q8" s="6"/>
    </row>
    <row r="9" spans="1:17" s="5" customFormat="1" ht="30" customHeight="1">
      <c r="A9" s="23">
        <v>4</v>
      </c>
      <c r="B9" s="3" t="s">
        <v>33</v>
      </c>
      <c r="C9" s="3" t="s">
        <v>24</v>
      </c>
      <c r="D9" s="3" t="s">
        <v>31</v>
      </c>
      <c r="E9" s="4">
        <f t="shared" si="0"/>
        <v>10000</v>
      </c>
      <c r="F9" s="4">
        <f t="shared" si="1"/>
        <v>10000</v>
      </c>
      <c r="G9" s="4"/>
      <c r="H9" s="4">
        <v>8000</v>
      </c>
      <c r="I9" s="4">
        <v>2000</v>
      </c>
      <c r="J9" s="4"/>
      <c r="K9" s="4"/>
      <c r="L9" s="4"/>
      <c r="M9" s="4"/>
      <c r="N9" s="14" t="s">
        <v>34</v>
      </c>
      <c r="O9" s="4"/>
      <c r="P9" s="4"/>
      <c r="Q9" s="4"/>
    </row>
    <row r="10" spans="1:17" s="5" customFormat="1" ht="40.5" customHeight="1">
      <c r="A10" s="23">
        <v>5</v>
      </c>
      <c r="B10" s="3" t="s">
        <v>35</v>
      </c>
      <c r="C10" s="3" t="s">
        <v>35</v>
      </c>
      <c r="D10" s="3" t="s">
        <v>31</v>
      </c>
      <c r="E10" s="4">
        <f t="shared" si="0"/>
        <v>36800</v>
      </c>
      <c r="F10" s="4">
        <f t="shared" si="1"/>
        <v>36800</v>
      </c>
      <c r="G10" s="4"/>
      <c r="H10" s="4">
        <f>32000+4800</f>
        <v>36800</v>
      </c>
      <c r="I10" s="4"/>
      <c r="J10" s="4"/>
      <c r="K10" s="4"/>
      <c r="L10" s="4"/>
      <c r="M10" s="4"/>
      <c r="N10" s="14" t="s">
        <v>75</v>
      </c>
      <c r="O10" s="4"/>
      <c r="P10" s="4"/>
      <c r="Q10" s="4"/>
    </row>
    <row r="11" spans="1:17" s="5" customFormat="1" ht="45.75" customHeight="1">
      <c r="A11" s="23">
        <v>6</v>
      </c>
      <c r="B11" s="25" t="s">
        <v>80</v>
      </c>
      <c r="C11" s="3" t="s">
        <v>36</v>
      </c>
      <c r="D11" s="20" t="s">
        <v>22</v>
      </c>
      <c r="E11" s="4">
        <f t="shared" si="0"/>
        <v>600</v>
      </c>
      <c r="F11" s="4">
        <f t="shared" si="1"/>
        <v>600</v>
      </c>
      <c r="G11" s="4"/>
      <c r="H11" s="4">
        <v>600</v>
      </c>
      <c r="I11" s="4"/>
      <c r="J11" s="4"/>
      <c r="K11" s="4"/>
      <c r="L11" s="4"/>
      <c r="M11" s="4"/>
      <c r="N11" s="14" t="s">
        <v>69</v>
      </c>
      <c r="O11" s="4"/>
      <c r="P11" s="4"/>
      <c r="Q11" s="4"/>
    </row>
    <row r="12" spans="1:17" s="2" customFormat="1" ht="42.75" customHeight="1">
      <c r="A12" s="23">
        <v>7</v>
      </c>
      <c r="B12" s="3" t="s">
        <v>37</v>
      </c>
      <c r="C12" s="3" t="s">
        <v>23</v>
      </c>
      <c r="D12" s="3" t="s">
        <v>31</v>
      </c>
      <c r="E12" s="4">
        <f t="shared" si="0"/>
        <v>40000</v>
      </c>
      <c r="F12" s="4">
        <f t="shared" si="1"/>
        <v>40000</v>
      </c>
      <c r="G12" s="6"/>
      <c r="H12" s="6">
        <v>32000</v>
      </c>
      <c r="I12" s="6">
        <v>8000</v>
      </c>
      <c r="J12" s="6"/>
      <c r="K12" s="6"/>
      <c r="L12" s="6"/>
      <c r="M12" s="6"/>
      <c r="N12" s="13" t="s">
        <v>38</v>
      </c>
      <c r="O12" s="6"/>
      <c r="P12" s="6"/>
      <c r="Q12" s="6"/>
    </row>
    <row r="13" spans="1:17" s="2" customFormat="1" ht="46.5" customHeight="1">
      <c r="A13" s="23">
        <v>8</v>
      </c>
      <c r="B13" s="3" t="s">
        <v>39</v>
      </c>
      <c r="C13" s="3" t="s">
        <v>40</v>
      </c>
      <c r="D13" s="3" t="s">
        <v>31</v>
      </c>
      <c r="E13" s="4">
        <f t="shared" si="0"/>
        <v>86000</v>
      </c>
      <c r="F13" s="4">
        <f t="shared" si="1"/>
        <v>86000</v>
      </c>
      <c r="G13" s="6"/>
      <c r="H13" s="6"/>
      <c r="I13" s="4">
        <v>86000</v>
      </c>
      <c r="J13" s="6"/>
      <c r="K13" s="6"/>
      <c r="L13" s="6"/>
      <c r="M13" s="6"/>
      <c r="N13" s="13" t="s">
        <v>73</v>
      </c>
      <c r="O13" s="6"/>
      <c r="P13" s="6"/>
      <c r="Q13" s="6"/>
    </row>
    <row r="14" spans="1:17" s="2" customFormat="1" ht="66" customHeight="1">
      <c r="A14" s="23">
        <v>9</v>
      </c>
      <c r="B14" s="3" t="s">
        <v>41</v>
      </c>
      <c r="C14" s="3" t="s">
        <v>41</v>
      </c>
      <c r="D14" s="3" t="s">
        <v>31</v>
      </c>
      <c r="E14" s="4">
        <f t="shared" si="0"/>
        <v>121680</v>
      </c>
      <c r="F14" s="4">
        <f t="shared" si="1"/>
        <v>121680</v>
      </c>
      <c r="G14" s="6"/>
      <c r="H14" s="6">
        <v>85323</v>
      </c>
      <c r="I14" s="4">
        <v>36357</v>
      </c>
      <c r="J14" s="6"/>
      <c r="K14" s="13" t="s">
        <v>42</v>
      </c>
      <c r="L14" s="6">
        <v>2780</v>
      </c>
      <c r="M14" s="6"/>
      <c r="N14" s="13"/>
      <c r="O14" s="6"/>
      <c r="P14" s="6"/>
      <c r="Q14" s="6"/>
    </row>
    <row r="15" spans="1:17" s="2" customFormat="1" ht="30.75" customHeight="1">
      <c r="A15" s="23">
        <v>10</v>
      </c>
      <c r="B15" s="3" t="s">
        <v>43</v>
      </c>
      <c r="C15" s="3" t="s">
        <v>43</v>
      </c>
      <c r="D15" s="3" t="s">
        <v>31</v>
      </c>
      <c r="E15" s="4">
        <f t="shared" si="0"/>
        <v>18000</v>
      </c>
      <c r="F15" s="4">
        <f t="shared" si="1"/>
        <v>18000</v>
      </c>
      <c r="G15" s="4">
        <v>7080</v>
      </c>
      <c r="H15" s="4">
        <v>8736</v>
      </c>
      <c r="I15" s="4">
        <v>2184</v>
      </c>
      <c r="J15" s="4"/>
      <c r="K15" s="12" t="s">
        <v>44</v>
      </c>
      <c r="L15" s="4">
        <v>30</v>
      </c>
      <c r="M15" s="4"/>
      <c r="N15" s="14"/>
      <c r="O15" s="4"/>
      <c r="P15" s="4"/>
      <c r="Q15" s="4"/>
    </row>
    <row r="16" spans="1:17" s="2" customFormat="1" ht="24" customHeight="1">
      <c r="A16" s="23">
        <v>11</v>
      </c>
      <c r="B16" s="3" t="s">
        <v>45</v>
      </c>
      <c r="C16" s="3" t="s">
        <v>46</v>
      </c>
      <c r="D16" s="3" t="s">
        <v>31</v>
      </c>
      <c r="E16" s="4">
        <f t="shared" si="0"/>
        <v>13500</v>
      </c>
      <c r="F16" s="4">
        <f t="shared" si="1"/>
        <v>13500</v>
      </c>
      <c r="G16" s="6"/>
      <c r="H16" s="6">
        <v>13500</v>
      </c>
      <c r="I16" s="6"/>
      <c r="J16" s="6"/>
      <c r="K16" s="15" t="s">
        <v>47</v>
      </c>
      <c r="L16" s="6">
        <f>18*3</f>
        <v>54</v>
      </c>
      <c r="M16" s="6"/>
      <c r="N16" s="13"/>
      <c r="O16" s="6"/>
      <c r="P16" s="6"/>
      <c r="Q16" s="6"/>
    </row>
    <row r="17" spans="1:17" s="2" customFormat="1" ht="30.75" customHeight="1">
      <c r="A17" s="23">
        <v>12</v>
      </c>
      <c r="B17" s="3" t="s">
        <v>48</v>
      </c>
      <c r="C17" s="3" t="s">
        <v>48</v>
      </c>
      <c r="D17" s="3" t="s">
        <v>31</v>
      </c>
      <c r="E17" s="4">
        <f t="shared" si="0"/>
        <v>127804.77000000002</v>
      </c>
      <c r="F17" s="4">
        <f t="shared" si="1"/>
        <v>127804.77000000002</v>
      </c>
      <c r="G17" s="6"/>
      <c r="H17" s="6">
        <f>42083.19+43157.79+42563.79</f>
        <v>127804.77000000002</v>
      </c>
      <c r="I17" s="16"/>
      <c r="J17" s="6"/>
      <c r="K17" s="12" t="s">
        <v>49</v>
      </c>
      <c r="L17" s="16">
        <v>866</v>
      </c>
      <c r="M17" s="6"/>
      <c r="N17" s="13"/>
      <c r="O17" s="6"/>
      <c r="P17" s="6"/>
      <c r="Q17" s="6"/>
    </row>
    <row r="18" spans="1:17" s="2" customFormat="1" ht="27.75" customHeight="1">
      <c r="A18" s="23">
        <v>13</v>
      </c>
      <c r="B18" s="3" t="s">
        <v>50</v>
      </c>
      <c r="C18" s="3" t="s">
        <v>50</v>
      </c>
      <c r="D18" s="3" t="s">
        <v>31</v>
      </c>
      <c r="E18" s="4">
        <f t="shared" si="0"/>
        <v>4755</v>
      </c>
      <c r="F18" s="4">
        <f t="shared" si="1"/>
        <v>4755</v>
      </c>
      <c r="G18" s="6"/>
      <c r="H18" s="6">
        <v>4755</v>
      </c>
      <c r="I18" s="16"/>
      <c r="J18" s="6"/>
      <c r="K18" s="12" t="s">
        <v>49</v>
      </c>
      <c r="L18" s="16">
        <v>18</v>
      </c>
      <c r="M18" s="6"/>
      <c r="N18" s="13"/>
      <c r="O18" s="6"/>
      <c r="P18" s="6"/>
      <c r="Q18" s="6"/>
    </row>
    <row r="19" spans="1:17" s="2" customFormat="1" ht="100.5" customHeight="1">
      <c r="A19" s="23">
        <v>14</v>
      </c>
      <c r="B19" s="3" t="s">
        <v>51</v>
      </c>
      <c r="C19" s="3" t="s">
        <v>52</v>
      </c>
      <c r="D19" s="3" t="s">
        <v>53</v>
      </c>
      <c r="E19" s="4">
        <f t="shared" si="0"/>
        <v>92400</v>
      </c>
      <c r="F19" s="4">
        <f t="shared" si="1"/>
        <v>92400</v>
      </c>
      <c r="G19" s="6"/>
      <c r="H19" s="6">
        <v>55440</v>
      </c>
      <c r="I19" s="6">
        <v>36960</v>
      </c>
      <c r="J19" s="6"/>
      <c r="K19" s="6"/>
      <c r="L19" s="6"/>
      <c r="M19" s="6">
        <v>462</v>
      </c>
      <c r="N19" s="13" t="s">
        <v>74</v>
      </c>
      <c r="O19" s="6"/>
      <c r="P19" s="6"/>
      <c r="Q19" s="6"/>
    </row>
    <row r="20" spans="1:17" s="2" customFormat="1" ht="44.25" customHeight="1">
      <c r="A20" s="23">
        <v>15</v>
      </c>
      <c r="B20" s="3" t="s">
        <v>54</v>
      </c>
      <c r="C20" s="3" t="s">
        <v>54</v>
      </c>
      <c r="D20" s="3" t="s">
        <v>55</v>
      </c>
      <c r="E20" s="4">
        <f t="shared" si="0"/>
        <v>1709600</v>
      </c>
      <c r="F20" s="4">
        <f t="shared" si="1"/>
        <v>1709600</v>
      </c>
      <c r="G20" s="6"/>
      <c r="H20" s="6">
        <v>1709600</v>
      </c>
      <c r="I20" s="6"/>
      <c r="J20" s="6"/>
      <c r="K20" s="6"/>
      <c r="L20" s="6"/>
      <c r="M20" s="6"/>
      <c r="N20" s="13"/>
      <c r="O20" s="6"/>
      <c r="P20" s="6"/>
      <c r="Q20" s="6"/>
    </row>
    <row r="21" spans="1:17" s="2" customFormat="1" ht="34.5" customHeight="1">
      <c r="A21" s="23">
        <v>16</v>
      </c>
      <c r="B21" s="3" t="s">
        <v>57</v>
      </c>
      <c r="C21" s="3" t="s">
        <v>58</v>
      </c>
      <c r="D21" s="3" t="s">
        <v>56</v>
      </c>
      <c r="E21" s="4">
        <f t="shared" ref="E21:E25" si="2">F21+J21</f>
        <v>10500</v>
      </c>
      <c r="F21" s="4">
        <f t="shared" ref="F21:F25" si="3">SUM(G21:I21)</f>
        <v>10500</v>
      </c>
      <c r="G21" s="6"/>
      <c r="H21" s="6">
        <v>10500</v>
      </c>
      <c r="I21" s="6"/>
      <c r="J21" s="6"/>
      <c r="K21" s="6"/>
      <c r="L21" s="6"/>
      <c r="M21" s="6"/>
      <c r="N21" s="13" t="s">
        <v>78</v>
      </c>
      <c r="O21" s="6"/>
      <c r="P21" s="6"/>
      <c r="Q21" s="6"/>
    </row>
    <row r="22" spans="1:17" s="2" customFormat="1" ht="34.5" customHeight="1">
      <c r="A22" s="27">
        <v>17</v>
      </c>
      <c r="B22" s="30" t="s">
        <v>59</v>
      </c>
      <c r="C22" s="17" t="s">
        <v>60</v>
      </c>
      <c r="D22" s="3" t="s">
        <v>61</v>
      </c>
      <c r="E22" s="4">
        <f t="shared" si="2"/>
        <v>6400</v>
      </c>
      <c r="F22" s="4">
        <f t="shared" si="3"/>
        <v>6400</v>
      </c>
      <c r="G22" s="6"/>
      <c r="H22" s="6">
        <v>3840</v>
      </c>
      <c r="I22" s="6">
        <v>2560</v>
      </c>
      <c r="J22" s="6"/>
      <c r="K22" s="12" t="s">
        <v>62</v>
      </c>
      <c r="L22" s="6"/>
      <c r="M22" s="6"/>
      <c r="N22" s="13"/>
      <c r="O22" s="6"/>
      <c r="P22" s="6"/>
      <c r="Q22" s="6"/>
    </row>
    <row r="23" spans="1:17" s="2" customFormat="1" ht="58.5" customHeight="1">
      <c r="A23" s="28"/>
      <c r="B23" s="31"/>
      <c r="C23" s="17" t="s">
        <v>63</v>
      </c>
      <c r="D23" s="3" t="s">
        <v>61</v>
      </c>
      <c r="E23" s="4">
        <f t="shared" si="2"/>
        <v>14550</v>
      </c>
      <c r="F23" s="4">
        <f t="shared" si="3"/>
        <v>14550</v>
      </c>
      <c r="G23" s="6"/>
      <c r="H23" s="6">
        <v>7275</v>
      </c>
      <c r="I23" s="6">
        <v>7275</v>
      </c>
      <c r="J23" s="6"/>
      <c r="K23" s="12" t="s">
        <v>76</v>
      </c>
      <c r="L23" s="6">
        <f>16+17</f>
        <v>33</v>
      </c>
      <c r="M23" s="6"/>
      <c r="N23" s="13"/>
      <c r="O23" s="6"/>
      <c r="P23" s="6"/>
      <c r="Q23" s="13" t="s">
        <v>77</v>
      </c>
    </row>
    <row r="24" spans="1:17" s="2" customFormat="1" ht="49.5" customHeight="1">
      <c r="A24" s="28"/>
      <c r="B24" s="31"/>
      <c r="C24" s="17" t="s">
        <v>64</v>
      </c>
      <c r="D24" s="3" t="s">
        <v>61</v>
      </c>
      <c r="E24" s="4">
        <f t="shared" si="2"/>
        <v>13285</v>
      </c>
      <c r="F24" s="4">
        <f t="shared" si="3"/>
        <v>13285</v>
      </c>
      <c r="G24" s="6"/>
      <c r="H24" s="6"/>
      <c r="I24" s="6">
        <v>13285</v>
      </c>
      <c r="J24" s="6"/>
      <c r="K24" s="12"/>
      <c r="L24" s="6"/>
      <c r="M24" s="6">
        <v>2657</v>
      </c>
      <c r="N24" s="12" t="s">
        <v>65</v>
      </c>
      <c r="O24" s="6"/>
      <c r="P24" s="6"/>
      <c r="Q24" s="6"/>
    </row>
    <row r="25" spans="1:17" s="2" customFormat="1" ht="58.5" customHeight="1">
      <c r="A25" s="29"/>
      <c r="B25" s="32"/>
      <c r="C25" s="17" t="s">
        <v>66</v>
      </c>
      <c r="D25" s="3" t="s">
        <v>61</v>
      </c>
      <c r="E25" s="4">
        <f t="shared" si="2"/>
        <v>17000</v>
      </c>
      <c r="F25" s="4">
        <f t="shared" si="3"/>
        <v>17000</v>
      </c>
      <c r="G25" s="6"/>
      <c r="H25" s="6"/>
      <c r="I25" s="6">
        <v>17000</v>
      </c>
      <c r="J25" s="6"/>
      <c r="K25" s="15" t="s">
        <v>67</v>
      </c>
      <c r="L25" s="6"/>
      <c r="M25" s="6"/>
      <c r="N25" s="13"/>
      <c r="O25" s="6"/>
      <c r="P25" s="6"/>
      <c r="Q25" s="6"/>
    </row>
    <row r="28" spans="1:17" ht="18" customHeight="1">
      <c r="N28" s="35" t="s">
        <v>81</v>
      </c>
      <c r="O28" s="34"/>
    </row>
    <row r="29" spans="1:17" ht="22.5" customHeight="1">
      <c r="N29" s="33">
        <v>41562</v>
      </c>
      <c r="O29" s="34"/>
    </row>
  </sheetData>
  <autoFilter ref="A5:Q25">
    <filterColumn colId="3"/>
  </autoFilter>
  <mergeCells count="22">
    <mergeCell ref="A1:Q1"/>
    <mergeCell ref="A3:A5"/>
    <mergeCell ref="B3:B5"/>
    <mergeCell ref="C3:C5"/>
    <mergeCell ref="D3:D5"/>
    <mergeCell ref="E3:J3"/>
    <mergeCell ref="K3:L3"/>
    <mergeCell ref="M3:P3"/>
    <mergeCell ref="Q3:Q5"/>
    <mergeCell ref="E4:E5"/>
    <mergeCell ref="O4:O5"/>
    <mergeCell ref="P4:P5"/>
    <mergeCell ref="K4:K5"/>
    <mergeCell ref="L4:L5"/>
    <mergeCell ref="M4:M5"/>
    <mergeCell ref="N4:N5"/>
    <mergeCell ref="F4:I4"/>
    <mergeCell ref="J4:J5"/>
    <mergeCell ref="A22:A25"/>
    <mergeCell ref="B22:B25"/>
    <mergeCell ref="N29:O29"/>
    <mergeCell ref="N28:O28"/>
  </mergeCells>
  <phoneticPr fontId="1" type="noConversion"/>
  <pageMargins left="0.31496062992125984" right="0" top="0.94488188976377963" bottom="0.74803149606299213" header="0.70866141732283472" footer="0.51181102362204722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8" sqref="A28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公开表第3季</vt:lpstr>
      <vt:lpstr>Sheet3</vt:lpstr>
      <vt:lpstr>Sheet1</vt:lpstr>
      <vt:lpstr>公开表第3季!Print_Area</vt:lpstr>
      <vt:lpstr>公开表第3季!Print_Titles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2013-11-20T00:55:22Z</dcterms:modified>
</cp:coreProperties>
</file>